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showInkAnnotation="0" codeName="ThisWorkbook"/>
  <mc:AlternateContent xmlns:mc="http://schemas.openxmlformats.org/markup-compatibility/2006">
    <mc:Choice Requires="x15">
      <x15ac:absPath xmlns:x15ac="http://schemas.microsoft.com/office/spreadsheetml/2010/11/ac" url="C:\Users\anhctk1\Downloads\"/>
    </mc:Choice>
  </mc:AlternateContent>
  <xr:revisionPtr revIDLastSave="0" documentId="13_ncr:1_{49036C9B-FA7D-4087-9162-39A3079C971F}" xr6:coauthVersionLast="47" xr6:coauthVersionMax="47" xr10:uidLastSave="{00000000-0000-0000-0000-000000000000}"/>
  <bookViews>
    <workbookView xWindow="-120" yWindow="-120" windowWidth="29040" windowHeight="15720" xr2:uid="{00000000-000D-0000-FFFF-FFFF00000000}"/>
  </bookViews>
  <sheets>
    <sheet name="HRRF02" sheetId="5" r:id="rId1"/>
    <sheet name="Translate" sheetId="12" state="hidden" r:id="rId2"/>
    <sheet name="bosslam@me.com" sheetId="8" state="hidden" r:id="rId3"/>
  </sheets>
  <definedNames>
    <definedName name="CDa">#REF!:INDEX(#REF!,COUNTIF(#REF!,"?*"))</definedName>
    <definedName name="_xlnm.Print_Area" localSheetId="0">HRRF02!$A$1:$AR$112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5" l="1"/>
  <c r="B12" i="5" l="1"/>
  <c r="B8" i="5" l="1"/>
  <c r="B49" i="5"/>
  <c r="P12" i="5"/>
  <c r="B99" i="5" l="1"/>
  <c r="AG19" i="5" l="1"/>
  <c r="J21" i="5" l="1"/>
  <c r="R21" i="5"/>
  <c r="R19" i="5"/>
  <c r="J19" i="5"/>
  <c r="B107" i="5" l="1"/>
  <c r="B108" i="5" l="1"/>
  <c r="U50" i="5" l="1"/>
  <c r="Q50" i="5"/>
  <c r="AG99" i="5" l="1"/>
  <c r="Y55" i="5" l="1"/>
  <c r="U56" i="5"/>
  <c r="Q56" i="5"/>
  <c r="Q55" i="5"/>
  <c r="L55" i="5"/>
  <c r="B55" i="5"/>
  <c r="B17" i="5" l="1"/>
  <c r="B104" i="5" l="1"/>
  <c r="M104" i="5"/>
  <c r="V101" i="5"/>
  <c r="B101" i="5"/>
  <c r="AD1" i="5"/>
  <c r="L34" i="5" l="1"/>
  <c r="L35" i="5"/>
  <c r="L36" i="5"/>
  <c r="L37" i="5"/>
  <c r="L33" i="5"/>
  <c r="B45" i="5"/>
  <c r="AA64" i="5" l="1"/>
  <c r="V64" i="5"/>
  <c r="Q64" i="5"/>
  <c r="L64" i="5"/>
  <c r="B64" i="5"/>
  <c r="B63" i="5"/>
  <c r="B48" i="5"/>
  <c r="M82" i="5" l="1"/>
  <c r="C82" i="5"/>
  <c r="AK82" i="5"/>
  <c r="B11" i="5" l="1"/>
  <c r="B109" i="5" l="1"/>
  <c r="B103" i="5"/>
  <c r="V100" i="5"/>
  <c r="AL99" i="5"/>
  <c r="L99" i="5"/>
  <c r="B98" i="5"/>
  <c r="Y93" i="5"/>
  <c r="Q93" i="5"/>
  <c r="L93" i="5"/>
  <c r="B93" i="5"/>
  <c r="B92" i="5"/>
  <c r="Y87" i="5"/>
  <c r="Q87" i="5"/>
  <c r="L87" i="5"/>
  <c r="B87" i="5"/>
  <c r="B86" i="5"/>
  <c r="B83" i="5"/>
  <c r="AE82" i="5"/>
  <c r="X82" i="5"/>
  <c r="B81" i="5"/>
  <c r="AM78" i="5"/>
  <c r="X78" i="5"/>
  <c r="B78" i="5"/>
  <c r="X77" i="5"/>
  <c r="B77" i="5"/>
  <c r="B76" i="5"/>
  <c r="AG73" i="5"/>
  <c r="V73" i="5"/>
  <c r="L73" i="5"/>
  <c r="B73" i="5"/>
  <c r="B72" i="5"/>
  <c r="AK60" i="5"/>
  <c r="B60" i="5"/>
  <c r="AM49" i="5"/>
  <c r="AD49" i="5"/>
  <c r="Y49" i="5"/>
  <c r="Q49" i="5"/>
  <c r="L49" i="5"/>
  <c r="AM42" i="5"/>
  <c r="Z42" i="5"/>
  <c r="T42" i="5"/>
  <c r="N42" i="5"/>
  <c r="H42" i="5"/>
  <c r="B42" i="5"/>
  <c r="B41" i="5"/>
  <c r="B39" i="5"/>
  <c r="AM38" i="5"/>
  <c r="AG38" i="5"/>
  <c r="AA38" i="5"/>
  <c r="U38" i="5"/>
  <c r="B38" i="5"/>
  <c r="AC32" i="5"/>
  <c r="Y32" i="5"/>
  <c r="AM31" i="5"/>
  <c r="AG31" i="5"/>
  <c r="Y31" i="5"/>
  <c r="Q31" i="5"/>
  <c r="L31" i="5"/>
  <c r="B31" i="5"/>
  <c r="B30" i="5"/>
  <c r="AG27" i="5"/>
  <c r="M27" i="5"/>
  <c r="B27" i="5"/>
  <c r="AM25" i="5"/>
  <c r="AG25" i="5"/>
  <c r="B25" i="5"/>
  <c r="AM23" i="5"/>
  <c r="AG23" i="5"/>
  <c r="Y23" i="5"/>
  <c r="Q23" i="5"/>
  <c r="AG21" i="5"/>
  <c r="B21" i="5"/>
  <c r="B19" i="5"/>
  <c r="AM17" i="5"/>
  <c r="AG17" i="5"/>
  <c r="Y17" i="5"/>
  <c r="Q17" i="5"/>
  <c r="B16" i="5"/>
  <c r="AC13" i="5"/>
  <c r="B7" i="5"/>
  <c r="B6" i="5"/>
  <c r="I3" i="5"/>
  <c r="A1" i="12"/>
  <c r="M132" i="12" l="1"/>
  <c r="L132" i="12"/>
  <c r="J132" i="12"/>
  <c r="I132" i="12"/>
  <c r="H132" i="12"/>
  <c r="K132" i="12"/>
  <c r="H81" i="12"/>
  <c r="J81" i="12"/>
  <c r="L52" i="12"/>
  <c r="K52" i="12"/>
  <c r="I15" i="12"/>
  <c r="L40" i="12"/>
  <c r="K81" i="12"/>
  <c r="I40" i="12"/>
  <c r="L81" i="12"/>
  <c r="J40" i="12"/>
  <c r="I52" i="12"/>
  <c r="I81" i="12"/>
  <c r="M81" i="12"/>
  <c r="H40" i="12"/>
  <c r="H26" i="12"/>
  <c r="H52" i="12"/>
  <c r="I26" i="12"/>
  <c r="H15" i="12"/>
  <c r="J26" i="12"/>
  <c r="K40" i="12"/>
  <c r="J52" i="12"/>
</calcChain>
</file>

<file path=xl/sharedStrings.xml><?xml version="1.0" encoding="utf-8"?>
<sst xmlns="http://schemas.openxmlformats.org/spreadsheetml/2006/main" count="1795" uniqueCount="1033">
  <si>
    <t>Nguyện vọng 1</t>
  </si>
  <si>
    <t>Nguyện vọng 2</t>
  </si>
  <si>
    <t>Giới tính</t>
  </si>
  <si>
    <t>Họ và tên</t>
  </si>
  <si>
    <t>Quan hệ</t>
  </si>
  <si>
    <t>Trình độ</t>
  </si>
  <si>
    <t>Mối quan hệ</t>
  </si>
  <si>
    <t>Không</t>
  </si>
  <si>
    <t>Chữ ký</t>
  </si>
  <si>
    <t>Ảnh 3x4</t>
  </si>
  <si>
    <t>THÔNG TIN ỨNG VIÊN</t>
  </si>
  <si>
    <t>Chiều cao (cm)</t>
  </si>
  <si>
    <t>Cân nặng (kg)</t>
  </si>
  <si>
    <t>THÔNG TIN CÁ NHÂN</t>
  </si>
  <si>
    <t>VỊ TRÍ DỰ TUYỂN</t>
  </si>
  <si>
    <t>Tình trạng hôn nhân 
(Độc thân/Đã lập GĐ/Ly hôn)</t>
  </si>
  <si>
    <t>Số CMND/Hộ chiếu</t>
  </si>
  <si>
    <t>Nơi cấp</t>
  </si>
  <si>
    <t>Dân tộc</t>
  </si>
  <si>
    <t>Email</t>
  </si>
  <si>
    <t>Người liên hệ khẩn cấp khi cần</t>
  </si>
  <si>
    <t>Ngày có thể bắt đầu công việc</t>
  </si>
  <si>
    <t>Mức lương đề nghị</t>
  </si>
  <si>
    <t>Chuyên ngành</t>
  </si>
  <si>
    <t>Điểm TB</t>
  </si>
  <si>
    <t>Thời gian</t>
  </si>
  <si>
    <t>Tên Trường đào tạo</t>
  </si>
  <si>
    <t>PTTH</t>
  </si>
  <si>
    <t>Trung cấp</t>
  </si>
  <si>
    <t>Cao đẳng</t>
  </si>
  <si>
    <t>Đại học</t>
  </si>
  <si>
    <t>Trên ĐH</t>
  </si>
  <si>
    <t>Điểm TOEIC</t>
  </si>
  <si>
    <t>Điểm TOEFL</t>
  </si>
  <si>
    <t>Điểm IELTS</t>
  </si>
  <si>
    <t>Ngoại ngữ khác</t>
  </si>
  <si>
    <t>Tiếng Anh</t>
  </si>
  <si>
    <t>QUÁ TRÌNH ĐÀO TẠO (Ghi đầy đủ và chi tiết)</t>
  </si>
  <si>
    <t>QUÁ TRÌNH CÔNG TÁC (Kể cả bán thời gian)</t>
  </si>
  <si>
    <t>Chức vụ</t>
  </si>
  <si>
    <t>Lý do thôi việc</t>
  </si>
  <si>
    <t>Nghề nghiệp - Nơi làm việc</t>
  </si>
  <si>
    <t>Năm sinh</t>
  </si>
  <si>
    <t>Phẩm chất, năng khiếu</t>
  </si>
  <si>
    <t>Kỹ năng đặc biệt</t>
  </si>
  <si>
    <t>PHẨM CHẤT, NĂNG KHIẾU, KỸ NĂNG ĐẶC BIỆT (Liệt kê những phẩm chất, kỹ năng mà Anh/Chị có khả năng: Thể thao, Âm nhạc...)</t>
  </si>
  <si>
    <t>Thành viên của các tổ chức xã hội, cộng đồng nước ngoài</t>
  </si>
  <si>
    <t xml:space="preserve">Các bài báo, sách, công trình khoa học anh/chị đã viết </t>
  </si>
  <si>
    <t>Khen thưởng</t>
  </si>
  <si>
    <t>Danh hiệu</t>
  </si>
  <si>
    <t>Hình thức</t>
  </si>
  <si>
    <t>KHEN THƯỞNG, KỶ LUẬT</t>
  </si>
  <si>
    <t>BẠN BIẾT THÔNG TIN TUYỂN DỤNG NÀY THÔNG QUA</t>
  </si>
  <si>
    <t>Bạn bè/Người thân</t>
  </si>
  <si>
    <t>Nguồn khác (ghi rõ)</t>
  </si>
  <si>
    <t>NGƯỜI CÓ THỂ THAM KHẢO THÔNG TIN (CBQL trực tiếp, Thầy/Cô, đồng nghiệp…)</t>
  </si>
  <si>
    <t>THÀNH PHẦN GIA ĐÌNH (Cha, Mẹ, Anh/Chị/Em ruột, Vợ/Chồng/Con)</t>
  </si>
  <si>
    <t>Đơn vị công tác</t>
  </si>
  <si>
    <t>Mobile/Email</t>
  </si>
  <si>
    <t xml:space="preserve">BẠN VUI LÒNG CHO BIẾT NGƯỜI THÂN, BẠN BÈ ĐANG LÀM VIỆC TẠI MB HOẶC CÁC NGÂN HÀNG/TCTD KHÁC </t>
  </si>
  <si>
    <t>THÔNG TIN THAM KHẢO KHÁC</t>
  </si>
  <si>
    <t>Bạn có khiếm khuyết về ngoại hình không?</t>
  </si>
  <si>
    <t>Có (ghi rõ)</t>
  </si>
  <si>
    <t>Điểm mạnh</t>
  </si>
  <si>
    <t>Điểm yếu</t>
  </si>
  <si>
    <t xml:space="preserve">Thời gian </t>
  </si>
  <si>
    <t>-</t>
  </si>
  <si>
    <t>tháng/năm</t>
  </si>
  <si>
    <t>Nghe</t>
  </si>
  <si>
    <t>Nói</t>
  </si>
  <si>
    <t>Đọc</t>
  </si>
  <si>
    <t>Viết</t>
  </si>
  <si>
    <t>Ngoại ngữ (ghi rõ khả năng sử dụng từng kỹ năng theo mức độ: Tốt - Khá - Bình thường)</t>
  </si>
  <si>
    <t>Chứng chỉ (nếu có)</t>
  </si>
  <si>
    <t>Thời điểm liên hệ phù hợp (từ ngày - đến ngày)</t>
  </si>
  <si>
    <t>Tên/chức vụ người QL</t>
  </si>
  <si>
    <t xml:space="preserve">Mã (Code)/SBD: </t>
  </si>
  <si>
    <t>Địa điểm làm việc</t>
  </si>
  <si>
    <t>Số ĐT di động</t>
  </si>
  <si>
    <t>Số ĐT cố định</t>
  </si>
  <si>
    <t xml:space="preserve">Số ĐT </t>
  </si>
  <si>
    <t>* Đọc kỹ các hướng dẫn kèm theo ở mỗi câu hỏi</t>
  </si>
  <si>
    <t>* Nhập đầy đủ các thông tin trong các ô text hiển thị trên File thông tin (nếu có)</t>
  </si>
  <si>
    <t xml:space="preserve">Loại hình đào tạo </t>
  </si>
  <si>
    <t>Mảng công việc phụ trách chính</t>
  </si>
  <si>
    <t>Thành tích nổi bật trong cả quá trình công tác</t>
  </si>
  <si>
    <t>tháng</t>
  </si>
  <si>
    <t>tháng, tại lĩnh vực khác:</t>
  </si>
  <si>
    <t>* Những thông tin không đầy đủ sẽ không được xét duyệt</t>
  </si>
  <si>
    <t>Photo 3x4</t>
  </si>
  <si>
    <t>JOB APPLICATION</t>
  </si>
  <si>
    <t xml:space="preserve">Code/Registration number: </t>
  </si>
  <si>
    <t>* Please fill out the display text boxes in the job application form ( if any)</t>
  </si>
  <si>
    <t>* Carefully read instructions of each question</t>
  </si>
  <si>
    <t>* Incomplete information will be not validated.</t>
  </si>
  <si>
    <t>EXPECTED POSITION</t>
  </si>
  <si>
    <t>Option 1</t>
  </si>
  <si>
    <t>Option 2</t>
  </si>
  <si>
    <t>Expected workplace</t>
  </si>
  <si>
    <t>PERSONAL INFORMATION</t>
  </si>
  <si>
    <t>Height (cm)</t>
  </si>
  <si>
    <t>Weight (kg)</t>
  </si>
  <si>
    <t>Marital status
(Single/Married /Divorced)</t>
  </si>
  <si>
    <t>ID/ Passport Number</t>
  </si>
  <si>
    <t>Place of issuance</t>
  </si>
  <si>
    <t>Ethnic category</t>
  </si>
  <si>
    <t>Contact person upon emergency</t>
  </si>
  <si>
    <t>Phone number</t>
  </si>
  <si>
    <t>Relation</t>
  </si>
  <si>
    <t>Possible start date</t>
  </si>
  <si>
    <t>Appropriate contacting time (from  - to)</t>
  </si>
  <si>
    <t>Expecting salary</t>
  </si>
  <si>
    <t>EDUCATION HISTORY (Sufficient information in details)</t>
  </si>
  <si>
    <t>School/ Training Unit</t>
  </si>
  <si>
    <t>Level</t>
  </si>
  <si>
    <t>Major</t>
  </si>
  <si>
    <t>Period</t>
  </si>
  <si>
    <t>Average score</t>
  </si>
  <si>
    <t>System</t>
  </si>
  <si>
    <t>from</t>
  </si>
  <si>
    <t>to</t>
  </si>
  <si>
    <t>Highschool</t>
  </si>
  <si>
    <t>Vocational school</t>
  </si>
  <si>
    <t>College</t>
  </si>
  <si>
    <t>University</t>
  </si>
  <si>
    <t>Post graduate</t>
  </si>
  <si>
    <t>Listening</t>
  </si>
  <si>
    <t>Speaking</t>
  </si>
  <si>
    <t>Reading</t>
  </si>
  <si>
    <t>Writing</t>
  </si>
  <si>
    <t>English</t>
  </si>
  <si>
    <t>Other languages</t>
  </si>
  <si>
    <t>Certificate ( if any)</t>
  </si>
  <si>
    <t>TOEIC score</t>
  </si>
  <si>
    <t>TOEFL score</t>
  </si>
  <si>
    <t>IELTS score</t>
  </si>
  <si>
    <t>Other ( please specify)</t>
  </si>
  <si>
    <t>WORKING HISTORY (Including part-time job)</t>
  </si>
  <si>
    <t>Unit</t>
  </si>
  <si>
    <t>Position</t>
  </si>
  <si>
    <t>Name/position of the manager</t>
  </si>
  <si>
    <t>Main tasks</t>
  </si>
  <si>
    <t>Reasons of leaving</t>
  </si>
  <si>
    <t>Prominent achievements in working history</t>
  </si>
  <si>
    <t>Total of working time:</t>
  </si>
  <si>
    <t>The most recent salary:</t>
  </si>
  <si>
    <t>month, in other:</t>
  </si>
  <si>
    <t>month</t>
  </si>
  <si>
    <t>FAMILY INFORMATION (Father, Mother, Brothers and sisters, Spouse /Children)</t>
  </si>
  <si>
    <t>Full name</t>
  </si>
  <si>
    <t>Year of birth</t>
  </si>
  <si>
    <t>Gender</t>
  </si>
  <si>
    <t>Career- Workplace</t>
  </si>
  <si>
    <t>PARTICULAR CAPABILITIES, APTITUDES, SKILLS  (Please make a list of your capabilities, skills on sports, music ...)</t>
  </si>
  <si>
    <t>Capabilities, aptitudes</t>
  </si>
  <si>
    <t>Particular skills</t>
  </si>
  <si>
    <t>Member of social organizations, foreign communities</t>
  </si>
  <si>
    <t xml:space="preserve">Articles, books, researches you have written </t>
  </si>
  <si>
    <t>COMMENDATION AND DISCIPLINE</t>
  </si>
  <si>
    <t>Commendation</t>
  </si>
  <si>
    <t>Awards</t>
  </si>
  <si>
    <t>Time</t>
  </si>
  <si>
    <t>Form</t>
  </si>
  <si>
    <t>HOW DO YOU KNOW ABOUT THIS RECRUITMENT?</t>
  </si>
  <si>
    <t>Friends/ relatives</t>
  </si>
  <si>
    <t>Other sources ( please specify)</t>
  </si>
  <si>
    <t>REFERENCES (Line Managers, Teachers, Colleagues…)</t>
  </si>
  <si>
    <t xml:space="preserve">DO YOU HAVE ANY FRIENDS/ RELATIVES WORKING IN MB OR OTHER BANKS/ CREDIT INSTITUTIONS? </t>
  </si>
  <si>
    <t>OTHER INFORMATION FOR REFERENCE</t>
  </si>
  <si>
    <t>Previous applied position</t>
  </si>
  <si>
    <t>Yes 
(please specify)</t>
  </si>
  <si>
    <t>No</t>
  </si>
  <si>
    <t>Do you have any shortcomings in terms of your appearance?</t>
  </si>
  <si>
    <t>Strong points</t>
  </si>
  <si>
    <t>Weak points</t>
  </si>
  <si>
    <t>Signature</t>
  </si>
  <si>
    <t>Tiếng Việt</t>
  </si>
  <si>
    <t>MM</t>
  </si>
  <si>
    <t>DD</t>
  </si>
  <si>
    <t>YYYY</t>
  </si>
  <si>
    <t>Telephone</t>
  </si>
  <si>
    <t>Mobile</t>
  </si>
  <si>
    <t>Foreign languages (clearly present your proficiency level: Good - Fairly good - Average)</t>
  </si>
  <si>
    <t>mm/yyyy</t>
  </si>
  <si>
    <t xml:space="preserve">Tại Ngân hàng: </t>
  </si>
  <si>
    <t>In Bank:</t>
  </si>
  <si>
    <t>Tổng thời gian làm việc:</t>
  </si>
  <si>
    <t>(Tôi cam kết chưa từng bị bắt, kết án, có hành vi chống đối pháp luật hoặc kỷ luật tính đến thời điểm này)</t>
  </si>
  <si>
    <t>Discipline</t>
  </si>
  <si>
    <t>Kỷ luật</t>
  </si>
  <si>
    <t>(I hereby commit not having been arrested, sentenced, physically against the Law or penalized up to now)</t>
  </si>
  <si>
    <t>Tỉnh</t>
  </si>
  <si>
    <t>Quận/Huyện</t>
  </si>
  <si>
    <t>An Giang</t>
  </si>
  <si>
    <t>Huyện An Phú</t>
  </si>
  <si>
    <t>Huyện Châu Phú</t>
  </si>
  <si>
    <t xml:space="preserve">Huyện Châu Thành   </t>
  </si>
  <si>
    <t xml:space="preserve">Huyện Chợ Mới </t>
  </si>
  <si>
    <t>Huyện Phú Tân</t>
  </si>
  <si>
    <t>Huyện Thoại Sơn</t>
  </si>
  <si>
    <t>Huyện Tịnh Biên</t>
  </si>
  <si>
    <t>Huyện Tri Tôn</t>
  </si>
  <si>
    <t>Thành phố Châu Đốc</t>
  </si>
  <si>
    <t xml:space="preserve">Thành phố Long Xuyên </t>
  </si>
  <si>
    <t>Thị xã Tân Châu</t>
  </si>
  <si>
    <t>Bà Rịa - Vũng Tàu</t>
  </si>
  <si>
    <t>Huyện Châu Đức</t>
  </si>
  <si>
    <t>Huyện Côn Đảo</t>
  </si>
  <si>
    <t>Huyện Đất đỏ</t>
  </si>
  <si>
    <t>Huyện Long Điền</t>
  </si>
  <si>
    <t>Huyện Tân Thành</t>
  </si>
  <si>
    <t>Huyện Xuyên Mộc</t>
  </si>
  <si>
    <t>Thành phố Bà Rịa</t>
  </si>
  <si>
    <t>Thành Phố Vũng Tàu</t>
  </si>
  <si>
    <t>Bắc Cạn</t>
  </si>
  <si>
    <t>Huyện Ba Bể</t>
  </si>
  <si>
    <t>Huyện Bạch Thông</t>
  </si>
  <si>
    <t>Huyện Chợ Đồn</t>
  </si>
  <si>
    <t>Huyện Chợ mới</t>
  </si>
  <si>
    <t>Huyện Na Rì</t>
  </si>
  <si>
    <t>Huyện Ngân Sơn</t>
  </si>
  <si>
    <t>Huyện Pác Nặm</t>
  </si>
  <si>
    <t>Thị xã Bắc Cạn</t>
  </si>
  <si>
    <t>Bắc Giang</t>
  </si>
  <si>
    <t>Huyện Hiệp Hòa</t>
  </si>
  <si>
    <t>Huyện Lạng Giang</t>
  </si>
  <si>
    <t>Huyện Lục Nam</t>
  </si>
  <si>
    <t>Huyện Lục Ngạn</t>
  </si>
  <si>
    <t>Huyện Sơn Động</t>
  </si>
  <si>
    <t>Huyện Tân Yên</t>
  </si>
  <si>
    <t>Huyện Việt Yên</t>
  </si>
  <si>
    <t>Huyện Yên Dũng</t>
  </si>
  <si>
    <t>Huyện Yên Thế</t>
  </si>
  <si>
    <t>Thành phố Bắc Giang</t>
  </si>
  <si>
    <t>Bạc Liêu</t>
  </si>
  <si>
    <t>Huyện Đông Hải</t>
  </si>
  <si>
    <t>Huyện Giá Rai</t>
  </si>
  <si>
    <t>Huyện Hòa Bình</t>
  </si>
  <si>
    <t>Huyện Hồng Dân</t>
  </si>
  <si>
    <t>Huyện Phước Long</t>
  </si>
  <si>
    <t>Huyện Vĩnh Lợi</t>
  </si>
  <si>
    <t>Thành Phố Bạc Liêu</t>
  </si>
  <si>
    <t>Bắc Ninh</t>
  </si>
  <si>
    <t>Huyện Gia Bình</t>
  </si>
  <si>
    <t>Huyện Lương Tài</t>
  </si>
  <si>
    <t>Huyện Quế Võ</t>
  </si>
  <si>
    <t>Huyện Thuận Thành</t>
  </si>
  <si>
    <t>Huyện Tiên Du</t>
  </si>
  <si>
    <t>Huyện Yên Phong</t>
  </si>
  <si>
    <t>Thành phố Bắc Ninh</t>
  </si>
  <si>
    <t>Thị xã Từ Sơn</t>
  </si>
  <si>
    <t>Bến Tre</t>
  </si>
  <si>
    <t>Huyện Ba Tri</t>
  </si>
  <si>
    <t>Huyện Bình Đại</t>
  </si>
  <si>
    <t xml:space="preserve">Huyện Châu Thành     </t>
  </si>
  <si>
    <t>Huyện Chợ Lách</t>
  </si>
  <si>
    <t>Huyện Giồng Trôm</t>
  </si>
  <si>
    <t>Huyện Mỏ Cày Bắc</t>
  </si>
  <si>
    <t>Huyện Mỏ Cày Nam</t>
  </si>
  <si>
    <t>Huyện Thạnh Phú</t>
  </si>
  <si>
    <t>Thành phố Bến Tre</t>
  </si>
  <si>
    <t>Bình Định</t>
  </si>
  <si>
    <t xml:space="preserve">Huyện An Lão </t>
  </si>
  <si>
    <t>Huyện Hòai Ân</t>
  </si>
  <si>
    <t>Huyện Hòai Nhơn</t>
  </si>
  <si>
    <t>Huyện Phù Cát</t>
  </si>
  <si>
    <t>Huyện Phù Mỹ</t>
  </si>
  <si>
    <t>Huyện Tây Sơn</t>
  </si>
  <si>
    <t>Huyện Tuy Phước</t>
  </si>
  <si>
    <t>Huyện Vân Canh</t>
  </si>
  <si>
    <t>Huyện Vĩnh Thạnh</t>
  </si>
  <si>
    <t>Thành phố Quy Nhơn</t>
  </si>
  <si>
    <t>Thị Xã An Nhơn</t>
  </si>
  <si>
    <t>Bình Dương</t>
  </si>
  <si>
    <t>Huyện Bắc Tân Uyên</t>
  </si>
  <si>
    <t>Huyện Bàu Bàng</t>
  </si>
  <si>
    <t>Huyện Dầu Tiếng</t>
  </si>
  <si>
    <t>Huyện Phú Giáo</t>
  </si>
  <si>
    <t>Thành phố Thủ Dầu Một</t>
  </si>
  <si>
    <t>Thị Xã Bến Cát</t>
  </si>
  <si>
    <t>Thị xã Dĩ An</t>
  </si>
  <si>
    <t>Thị xã Tân Uyên</t>
  </si>
  <si>
    <t>Thị xã Thuận An</t>
  </si>
  <si>
    <t>Bình Phước</t>
  </si>
  <si>
    <t>Huyện Bù Đăng</t>
  </si>
  <si>
    <t>Huyện Bù Đốp</t>
  </si>
  <si>
    <t>Huyện Bù Gia Mập</t>
  </si>
  <si>
    <t>Huyện Chơn Thành</t>
  </si>
  <si>
    <t>Huyện Đồng Phú</t>
  </si>
  <si>
    <t>Huyện Hớn Quản</t>
  </si>
  <si>
    <t>Huyện Lộc Ninh</t>
  </si>
  <si>
    <t>Thị xã  Phước Long</t>
  </si>
  <si>
    <t>Thị xã Bình Long</t>
  </si>
  <si>
    <t>Thị xã Đồng Xoài</t>
  </si>
  <si>
    <t>Bình Thuận</t>
  </si>
  <si>
    <t>Huyện Bắc Bình</t>
  </si>
  <si>
    <t>Huyện Đức Linh</t>
  </si>
  <si>
    <t>Huyện Hàm Tân</t>
  </si>
  <si>
    <t>Huyện Hàm Thuận Bắc</t>
  </si>
  <si>
    <t>Huyện Hàm Thuận Nam</t>
  </si>
  <si>
    <t>Huyện Phú Quý</t>
  </si>
  <si>
    <t>Huyện Tánh Linh</t>
  </si>
  <si>
    <t>Huyện Tuy Phong</t>
  </si>
  <si>
    <t>Thành phố  Phan Thiết</t>
  </si>
  <si>
    <t>Thị xã La Gi</t>
  </si>
  <si>
    <t>Cà Mau</t>
  </si>
  <si>
    <t>Huyện Cái Nước</t>
  </si>
  <si>
    <t>Huyện Đầm Dơi</t>
  </si>
  <si>
    <t>Huyện Năm Căn</t>
  </si>
  <si>
    <t>Huyện Ngọc Hiển</t>
  </si>
  <si>
    <t xml:space="preserve">Huyện Phú Tân </t>
  </si>
  <si>
    <t>Huyện Thới Bình</t>
  </si>
  <si>
    <t>Huyện Trần Văn Thời</t>
  </si>
  <si>
    <t>Huyện U Minh</t>
  </si>
  <si>
    <t>Thành phố Cà Mau</t>
  </si>
  <si>
    <t>Cần Thơ</t>
  </si>
  <si>
    <t>Huyện Cờ Đỏ</t>
  </si>
  <si>
    <t xml:space="preserve">Huyện Phong Điền </t>
  </si>
  <si>
    <t>Huyện Thới Lai</t>
  </si>
  <si>
    <t xml:space="preserve">Huyện Vĩnh Thạnh </t>
  </si>
  <si>
    <t>Quận Bình Thuỷ</t>
  </si>
  <si>
    <t>Quận Cái Răng</t>
  </si>
  <si>
    <t>Quận Ninh Kiều</t>
  </si>
  <si>
    <t>Quận Ô Môn</t>
  </si>
  <si>
    <t>Quận Thốt Nốt</t>
  </si>
  <si>
    <t>Cao Bằng</t>
  </si>
  <si>
    <t>Huyện Bảo Lạc</t>
  </si>
  <si>
    <t>Huyện Bảo Lâm</t>
  </si>
  <si>
    <t>Huyện Hạ Lang</t>
  </si>
  <si>
    <t>Huyện Hà Quảng</t>
  </si>
  <si>
    <t>Huyện Hòa An</t>
  </si>
  <si>
    <t>Huyện Nguyên Bình</t>
  </si>
  <si>
    <t>Huyện Phục Hòa</t>
  </si>
  <si>
    <t>Huyện Quảng Uyên</t>
  </si>
  <si>
    <t>Huyện Thạch An</t>
  </si>
  <si>
    <t>Huyện Thông Nông</t>
  </si>
  <si>
    <t>Huyện Trà Lĩnh</t>
  </si>
  <si>
    <t>Huyện Trùng Khánh</t>
  </si>
  <si>
    <t>Thành phố Cao Bằng</t>
  </si>
  <si>
    <t>Đà Nẵng</t>
  </si>
  <si>
    <t>Huyện Đảo Hoàng Sa</t>
  </si>
  <si>
    <t>Huyện Hòa Vang</t>
  </si>
  <si>
    <t>Quận Cẩm Lệ</t>
  </si>
  <si>
    <t>Quận Hải Châu</t>
  </si>
  <si>
    <t>Quận Liên Chiểu</t>
  </si>
  <si>
    <t>Quận Ngũ Hành Sơn</t>
  </si>
  <si>
    <t>Quận Sơn Trà</t>
  </si>
  <si>
    <t>Quận Thanh Khê</t>
  </si>
  <si>
    <t>Đắc Lắc</t>
  </si>
  <si>
    <t>Huyện Buôn Đôn</t>
  </si>
  <si>
    <t>Huyện Cư Kuin</t>
  </si>
  <si>
    <t>Huyện Cư M'gar</t>
  </si>
  <si>
    <t>Huyện Ea H'leo</t>
  </si>
  <si>
    <t>Huyện Ea Kar</t>
  </si>
  <si>
    <t>Huyện Ea Súp</t>
  </si>
  <si>
    <t>Huyện Krông A Na</t>
  </si>
  <si>
    <t>Huyện Krông Bông</t>
  </si>
  <si>
    <t>Huyện Krông Búk</t>
  </si>
  <si>
    <t>Huyện Krông Năng</t>
  </si>
  <si>
    <t>Huyện Krông Pắk</t>
  </si>
  <si>
    <t>Huyện Lắk</t>
  </si>
  <si>
    <t>Huyện M'ĐrắK</t>
  </si>
  <si>
    <t>Thị xã Buôn Hồ</t>
  </si>
  <si>
    <t>TP.Buôn Ma Thuột</t>
  </si>
  <si>
    <t>Đắk Nông</t>
  </si>
  <si>
    <t>Huyện Cư Jút</t>
  </si>
  <si>
    <t>Huyện Đắk Glong</t>
  </si>
  <si>
    <t>Huyện Đắk Mil</t>
  </si>
  <si>
    <t>Huyện Đắk R'Lấp</t>
  </si>
  <si>
    <t>Huyện Đắk Song</t>
  </si>
  <si>
    <t>Huyện Krông Nô</t>
  </si>
  <si>
    <t>Huyện Tuy Đức</t>
  </si>
  <si>
    <t>Thị xã Gia Nghĩa</t>
  </si>
  <si>
    <t>Điện Biên</t>
  </si>
  <si>
    <t>Huyện Điện Biên</t>
  </si>
  <si>
    <t>Huyện Điện Biên Đông</t>
  </si>
  <si>
    <t>Huyện Mường ảng</t>
  </si>
  <si>
    <t>Huyện Mường Chà</t>
  </si>
  <si>
    <t>Huyện Mường Nhé</t>
  </si>
  <si>
    <t>Huyện Nậm Pồ</t>
  </si>
  <si>
    <t>Huyện Tủa Chùa</t>
  </si>
  <si>
    <t>Huyện Tuần Giáo</t>
  </si>
  <si>
    <t>Thành phố Điện Biên Phủ</t>
  </si>
  <si>
    <t>Thị xã Mường Lay</t>
  </si>
  <si>
    <t>Đồng Nai</t>
  </si>
  <si>
    <t>Huyện Cẩm Mỹ</t>
  </si>
  <si>
    <t>Huyện Định Quán</t>
  </si>
  <si>
    <t>Huyện Long Thành</t>
  </si>
  <si>
    <t>Huyện Nhơn Trạch</t>
  </si>
  <si>
    <t>Huyện Tân Phú</t>
  </si>
  <si>
    <t>Huyện Thống Nhất</t>
  </si>
  <si>
    <t>Huyện Trảng Bom</t>
  </si>
  <si>
    <t>Huyện Vĩnh Cửu</t>
  </si>
  <si>
    <t>Huyện Xuân Lộc</t>
  </si>
  <si>
    <t>Thành phố Biên Hòa</t>
  </si>
  <si>
    <t>Thị xã Long khánh</t>
  </si>
  <si>
    <t>Đồng Tháp</t>
  </si>
  <si>
    <t>Huyện Cao Lãnh</t>
  </si>
  <si>
    <t xml:space="preserve">Huyện Châu Thành  </t>
  </si>
  <si>
    <t>Huyện Hồng Ngự</t>
  </si>
  <si>
    <t>Huyện Lai Vung</t>
  </si>
  <si>
    <t>Huyện Lấp Vò</t>
  </si>
  <si>
    <t xml:space="preserve">Huyện Tam Nông </t>
  </si>
  <si>
    <t>Huyện Tân Hồng</t>
  </si>
  <si>
    <t>Huyện Thanh Bình</t>
  </si>
  <si>
    <t>Huyện Tháp Mười</t>
  </si>
  <si>
    <t>Thành phố Cao Lãnh</t>
  </si>
  <si>
    <t>Thành phố Sa Đéc</t>
  </si>
  <si>
    <t>Thị xã Hồng Ngự</t>
  </si>
  <si>
    <t>Gia Lai</t>
  </si>
  <si>
    <t>Huyện Chư Păh</t>
  </si>
  <si>
    <t>Huyện Chư Prông</t>
  </si>
  <si>
    <t>Huyện Chư Pưh</t>
  </si>
  <si>
    <t>Huyện Chư Sê</t>
  </si>
  <si>
    <t>Huyện Đak Đoa</t>
  </si>
  <si>
    <t>Huyện Đắk Pơ</t>
  </si>
  <si>
    <t>Huyện Đức Cơ</t>
  </si>
  <si>
    <t>Huyện Ia Grai</t>
  </si>
  <si>
    <t>Huyện IaPa</t>
  </si>
  <si>
    <t>Huyện Kbang</t>
  </si>
  <si>
    <t>Huyện Kông Chro</t>
  </si>
  <si>
    <t>Huyện Krông Pa</t>
  </si>
  <si>
    <t>Huyện Mang Yang</t>
  </si>
  <si>
    <t>Huyện Phú Thiện</t>
  </si>
  <si>
    <t>Thành phố  Pleiku</t>
  </si>
  <si>
    <t>Thị xã An Khê</t>
  </si>
  <si>
    <t>Thị xã Ayun Pa</t>
  </si>
  <si>
    <t>Hà Giang</t>
  </si>
  <si>
    <t>Huyện Bắc Mê</t>
  </si>
  <si>
    <t>Huyện Bắc Quang</t>
  </si>
  <si>
    <t>Huyện Đồng Văn</t>
  </si>
  <si>
    <t>Huyện Hoàng Su Phì</t>
  </si>
  <si>
    <t>Huyện Mèo Vạc</t>
  </si>
  <si>
    <t>Huyện Quản Bạ</t>
  </si>
  <si>
    <t>Huyện Quang Bình</t>
  </si>
  <si>
    <t>Huyện Vị Xuyên</t>
  </si>
  <si>
    <t>Huyện Xín Mần</t>
  </si>
  <si>
    <t>Huyện Yên Minh</t>
  </si>
  <si>
    <t>TP Hà Giang</t>
  </si>
  <si>
    <t>Hà Nam</t>
  </si>
  <si>
    <t>Huyện Bình Lục</t>
  </si>
  <si>
    <t>Huyện Duy Tiên</t>
  </si>
  <si>
    <t>Huyện Kim Bảng</t>
  </si>
  <si>
    <t>Huyện Lý Nhân</t>
  </si>
  <si>
    <t>Huyện Thanh Liêm</t>
  </si>
  <si>
    <t>Thành phố Phủ Lý</t>
  </si>
  <si>
    <t>Hà Nội</t>
  </si>
  <si>
    <t>Huyện Ba Vì</t>
  </si>
  <si>
    <t>Huyện Chương Mỹ</t>
  </si>
  <si>
    <t>Huyện Đan Phượng</t>
  </si>
  <si>
    <t>Huyện Đông Anh</t>
  </si>
  <si>
    <t>Huyện Gia Lâm</t>
  </si>
  <si>
    <t>Huyện Hòai Đức</t>
  </si>
  <si>
    <t>Huyện Mê Linh</t>
  </si>
  <si>
    <t>Huyện Mỹ Đức</t>
  </si>
  <si>
    <t>Huyện Phú Xuyên</t>
  </si>
  <si>
    <t>Huyện Phúc Thọ</t>
  </si>
  <si>
    <t>Huyện Quốc Oai</t>
  </si>
  <si>
    <t>Huyện Sóc Sơn</t>
  </si>
  <si>
    <t>Huyện Thạch Thất</t>
  </si>
  <si>
    <t>Huyện Thanh Oai</t>
  </si>
  <si>
    <t>Huyện Thanh Trì</t>
  </si>
  <si>
    <t>Huyện Thường Tín</t>
  </si>
  <si>
    <t>Huyện Từ Liêm</t>
  </si>
  <si>
    <t>Huyện ứng Hòa</t>
  </si>
  <si>
    <t>Quận Ba Đình</t>
  </si>
  <si>
    <t>Quận Bắc Từ Liêm</t>
  </si>
  <si>
    <t>Quận Cầu Giấy</t>
  </si>
  <si>
    <t>Quận Đống đa</t>
  </si>
  <si>
    <t>Quận Hà Đông</t>
  </si>
  <si>
    <t>Quận Hai Bà Trưng</t>
  </si>
  <si>
    <t>Quận Hoàn Kiếm</t>
  </si>
  <si>
    <t>Quận Hoàng Mai</t>
  </si>
  <si>
    <t>Quận Long Biên</t>
  </si>
  <si>
    <t>Quận Nam Từ Liêm</t>
  </si>
  <si>
    <t>Quận Tây Hồ</t>
  </si>
  <si>
    <t>Quận Thanh Xuân</t>
  </si>
  <si>
    <t>Thị Xã Sơn Tây</t>
  </si>
  <si>
    <t>Hà Tĩnh</t>
  </si>
  <si>
    <t>Huyện Cẩm Xuyên</t>
  </si>
  <si>
    <t>Huyện Can Lộc</t>
  </si>
  <si>
    <t>Huyện Đức Thọ</t>
  </si>
  <si>
    <t>Huyện Hương Khê</t>
  </si>
  <si>
    <t>Huyện Hương Sơn</t>
  </si>
  <si>
    <t>Huyện Kỳ Anh</t>
  </si>
  <si>
    <t>Huyện Lộc Hà</t>
  </si>
  <si>
    <t>Huyện Nghi Xuân</t>
  </si>
  <si>
    <t>Huyện Thạch Hà</t>
  </si>
  <si>
    <t>Huyện Vũ Quang</t>
  </si>
  <si>
    <t>Thành phố Hà Tĩnh</t>
  </si>
  <si>
    <t>Thị xã Hồng Lĩnh</t>
  </si>
  <si>
    <t>Hải Dương</t>
  </si>
  <si>
    <t>Huyện Bình Giang</t>
  </si>
  <si>
    <t>Huyện Cẩm Giàng</t>
  </si>
  <si>
    <t>Huyện Gia Lộc</t>
  </si>
  <si>
    <t>Huyện Kim Thành</t>
  </si>
  <si>
    <t>Huyện Kinh Môn</t>
  </si>
  <si>
    <t>Huyện Nam Sách</t>
  </si>
  <si>
    <t>Huyện Ninh Giang</t>
  </si>
  <si>
    <t>Huyện Thanh Hà</t>
  </si>
  <si>
    <t>Huyện Thanh Miện</t>
  </si>
  <si>
    <t>Huyện Tứ Kỳ</t>
  </si>
  <si>
    <t>Thành phố Hải Dương</t>
  </si>
  <si>
    <t>Thị xã Chí Linh</t>
  </si>
  <si>
    <t>Hải Phòng</t>
  </si>
  <si>
    <t>Huyện An Dương</t>
  </si>
  <si>
    <t>Huyện An Lão</t>
  </si>
  <si>
    <t>Huyện Bạch Long Vĩ</t>
  </si>
  <si>
    <t>Huyện Cát Hải</t>
  </si>
  <si>
    <t>Huyện Kiến Thuỵ</t>
  </si>
  <si>
    <t>Huyện Thuỷ Nguyên</t>
  </si>
  <si>
    <t>Huyện Tiên Lãng</t>
  </si>
  <si>
    <t>Huyện Vĩnh Bảo</t>
  </si>
  <si>
    <t>Quận Đồ Sơn</t>
  </si>
  <si>
    <t>Quận Dương Kinh</t>
  </si>
  <si>
    <t>Quận Hải An</t>
  </si>
  <si>
    <t>Quận Hồng Bàng</t>
  </si>
  <si>
    <t>Quận Kiến An</t>
  </si>
  <si>
    <t>Quận Lê Chân</t>
  </si>
  <si>
    <t>Quận Ngô Quyền</t>
  </si>
  <si>
    <t>Hậu Giang</t>
  </si>
  <si>
    <t xml:space="preserve">Huyện Châu Thành       </t>
  </si>
  <si>
    <t>Huyện Châu Thành A</t>
  </si>
  <si>
    <t>Huyện Long Mỹ</t>
  </si>
  <si>
    <t>Huyện Phụng Hiệp</t>
  </si>
  <si>
    <t>Huyện Vị Thủy</t>
  </si>
  <si>
    <t>Thị  Xã Ngã Bảy</t>
  </si>
  <si>
    <t>Tp Vị Thanh</t>
  </si>
  <si>
    <t>Hòa Bình</t>
  </si>
  <si>
    <t>Huyện Cao Phong</t>
  </si>
  <si>
    <t>Huyện Đà Bắc</t>
  </si>
  <si>
    <t>Huyện Kim Bôi</t>
  </si>
  <si>
    <t>Huyện Kỳ Sơn</t>
  </si>
  <si>
    <t>Huyện Lạc Sơn</t>
  </si>
  <si>
    <t>Huyện Lạc Thuỷ</t>
  </si>
  <si>
    <t>Huyện Lương Sơn</t>
  </si>
  <si>
    <t>Huyện Mai Châu</t>
  </si>
  <si>
    <t>Huyện Tân Lạc</t>
  </si>
  <si>
    <t>Huyện Yên Thuỷ</t>
  </si>
  <si>
    <t>Thành phố Hòa Bình</t>
  </si>
  <si>
    <t>Hưng Yên</t>
  </si>
  <si>
    <t>Huyện Ân Thi</t>
  </si>
  <si>
    <t xml:space="preserve">Huyện Khoái Châu </t>
  </si>
  <si>
    <t>Huyện Kim Động</t>
  </si>
  <si>
    <t>Huyện Mỹ Hào</t>
  </si>
  <si>
    <t>Huyện Phù Cừ</t>
  </si>
  <si>
    <t>Huyện Tiên Lữ</t>
  </si>
  <si>
    <t>Huyện Văn Giang</t>
  </si>
  <si>
    <t>Huyện Văn Lâm</t>
  </si>
  <si>
    <t>Huyện Yên Mỹ</t>
  </si>
  <si>
    <t>Thành phố Hưng yên</t>
  </si>
  <si>
    <t>Khánh Hòa</t>
  </si>
  <si>
    <t>Huyện Cam Lâm</t>
  </si>
  <si>
    <t>Huyện Diên Khánh</t>
  </si>
  <si>
    <t>Huyện Khánh Sơn</t>
  </si>
  <si>
    <t>Huyện Khánh Vĩnh</t>
  </si>
  <si>
    <t>Huyện Trường Sa</t>
  </si>
  <si>
    <t>Huyện Vạn Ninh</t>
  </si>
  <si>
    <t>Thành phố Cam Ranh</t>
  </si>
  <si>
    <t>Thành phố Nha Trang</t>
  </si>
  <si>
    <t>Thị xã Ninh Hòa</t>
  </si>
  <si>
    <t>Kiên Giang</t>
  </si>
  <si>
    <t>Huyện An Biên</t>
  </si>
  <si>
    <t>Huyện An Minh</t>
  </si>
  <si>
    <t xml:space="preserve">Huyện Châu Thành      </t>
  </si>
  <si>
    <t>Huyện Giang Thành</t>
  </si>
  <si>
    <t>Huyện Giồng Riềng</t>
  </si>
  <si>
    <t>Huyện Gò Quao</t>
  </si>
  <si>
    <t>Huyện Hòn Đất</t>
  </si>
  <si>
    <t>Huyện Kiên Hải</t>
  </si>
  <si>
    <t>Huyện Kiên Lương</t>
  </si>
  <si>
    <t>Huyện Phú Quốc</t>
  </si>
  <si>
    <t>Huyện Tân Hiệp</t>
  </si>
  <si>
    <t>Huyện U Minh Thượng</t>
  </si>
  <si>
    <t>Huyện Vĩnh Thuận</t>
  </si>
  <si>
    <t>Thành phố Rạch Giá</t>
  </si>
  <si>
    <t>Thị xã Hà Tiên</t>
  </si>
  <si>
    <t>Kon Tum</t>
  </si>
  <si>
    <t>Huyện  Tu Mơ Rông</t>
  </si>
  <si>
    <t>Huyện Đắk Glei</t>
  </si>
  <si>
    <t>Huyện Đắk Hà</t>
  </si>
  <si>
    <t>Huyện Đắk Tô</t>
  </si>
  <si>
    <t>Huyện Kon Plông</t>
  </si>
  <si>
    <t>Huyện Kon Rẫy</t>
  </si>
  <si>
    <t>Huyện Ngọc Hồi</t>
  </si>
  <si>
    <t>Huyện Sa Thầy</t>
  </si>
  <si>
    <t>Thành phố Kon Tum</t>
  </si>
  <si>
    <t>Lai Châu</t>
  </si>
  <si>
    <t>Huyện Mường Tè</t>
  </si>
  <si>
    <t>Huyện Nậm Nhùn</t>
  </si>
  <si>
    <t>Huyện Phong Thổ</t>
  </si>
  <si>
    <t>Huyện Sìn Hồ</t>
  </si>
  <si>
    <t>Huyện Tam Đường</t>
  </si>
  <si>
    <t>Huyện Tân Uyên</t>
  </si>
  <si>
    <t>Huyện Than Uyên</t>
  </si>
  <si>
    <t>Thành Phố Lai Châu</t>
  </si>
  <si>
    <t>Lâm Đồng</t>
  </si>
  <si>
    <t xml:space="preserve">Huyện Bảo Lâm </t>
  </si>
  <si>
    <t>Huyện Cát Tiên</t>
  </si>
  <si>
    <t>Huyện Đạ Huoai</t>
  </si>
  <si>
    <t>Huyện Đạ Tẻh</t>
  </si>
  <si>
    <t>Huyện Đam Rông</t>
  </si>
  <si>
    <t>Huyện Di Linh</t>
  </si>
  <si>
    <t>Huyện Đơn Dương</t>
  </si>
  <si>
    <t>Huyện Đức Trọng</t>
  </si>
  <si>
    <t>Huyện Lạc Dương</t>
  </si>
  <si>
    <t>Huyện Lâm Hà</t>
  </si>
  <si>
    <t>Thành phố Bảo Lộc</t>
  </si>
  <si>
    <t>Thành phố Đà Lạt</t>
  </si>
  <si>
    <t>Lạng Sơn</t>
  </si>
  <si>
    <t>Huyện Bắc Sơn</t>
  </si>
  <si>
    <t>Huyện Bình Gia</t>
  </si>
  <si>
    <t>Huyện Cao Lộc</t>
  </si>
  <si>
    <t>Huyện Chi Lăng</t>
  </si>
  <si>
    <t>Huyện Đình Lập</t>
  </si>
  <si>
    <t>Huyện Hữu Lũng</t>
  </si>
  <si>
    <t>Huyện Lộc Bình</t>
  </si>
  <si>
    <t>Huyện Tràng Định</t>
  </si>
  <si>
    <t>Huyện Văn Lãng</t>
  </si>
  <si>
    <t>Huyện Văn Quan</t>
  </si>
  <si>
    <t>Thành phố Lạng Sơn</t>
  </si>
  <si>
    <t>Lào Cai</t>
  </si>
  <si>
    <t>Huyện Bắc Hà</t>
  </si>
  <si>
    <t>Huyện Bảo Thắng</t>
  </si>
  <si>
    <t>Huyện Bảo Yên</t>
  </si>
  <si>
    <t>Huyện Bát Xát</t>
  </si>
  <si>
    <t>Huyện Mường Khương</t>
  </si>
  <si>
    <t>Huyện Sa Pa</t>
  </si>
  <si>
    <t>Huyện Si Ma Cai</t>
  </si>
  <si>
    <t>Huyện Văn Bàn</t>
  </si>
  <si>
    <t>Thành phố Lào Cai</t>
  </si>
  <si>
    <t>Long An</t>
  </si>
  <si>
    <t>Huyện Bến Lức</t>
  </si>
  <si>
    <t>Huyện Cần Đước</t>
  </si>
  <si>
    <t>Huyện Cần Giuộc</t>
  </si>
  <si>
    <t xml:space="preserve">Huyện Châu Thành </t>
  </si>
  <si>
    <t>Huyện Đức Hòa</t>
  </si>
  <si>
    <t>Huyện Đức Huệ</t>
  </si>
  <si>
    <t>Huyện Mộc Hoá</t>
  </si>
  <si>
    <t>Huyện Tân Hưng</t>
  </si>
  <si>
    <t>Huyện Tân Thạnh</t>
  </si>
  <si>
    <t>Huyện Tân Trụ</t>
  </si>
  <si>
    <t>Huyện Thạnh Hoá</t>
  </si>
  <si>
    <t>Huyện Thủ Thừa</t>
  </si>
  <si>
    <t>Huyện Vĩnh Hưng</t>
  </si>
  <si>
    <t>Thành phố Tân An</t>
  </si>
  <si>
    <t>Thị xã Kiến Tường</t>
  </si>
  <si>
    <t>Nam Định</t>
  </si>
  <si>
    <t>Huyện Giao Thuỷ</t>
  </si>
  <si>
    <t>Huyện Hải Hậu</t>
  </si>
  <si>
    <t>Huyện Mỹ Lộc</t>
  </si>
  <si>
    <t>Huyện Nam Trực</t>
  </si>
  <si>
    <t>Huyện Nghĩa Hưng</t>
  </si>
  <si>
    <t>Huyện Trực Ninh</t>
  </si>
  <si>
    <t>Huyện Vụ Bản</t>
  </si>
  <si>
    <t>Huyện Xuân Trường</t>
  </si>
  <si>
    <t>Huyện ý Yên</t>
  </si>
  <si>
    <t>Thành phố Nam Định</t>
  </si>
  <si>
    <t>Nghệ An</t>
  </si>
  <si>
    <t>Huyện Anh Sơn</t>
  </si>
  <si>
    <t>Huyện Con Cuông</t>
  </si>
  <si>
    <t>Huyện Diễn Châu</t>
  </si>
  <si>
    <t>Huyện Đô Lương</t>
  </si>
  <si>
    <t>Huyện Hưng Nguyên</t>
  </si>
  <si>
    <t xml:space="preserve">Huyện Kỳ Sơn </t>
  </si>
  <si>
    <t>Huyện Nam Đàn</t>
  </si>
  <si>
    <t>Huyện Nghi Lộc</t>
  </si>
  <si>
    <t>Huyện Nghĩa Đàn</t>
  </si>
  <si>
    <t>Huyện Quế Phong</t>
  </si>
  <si>
    <t>Huyện Quỳ Châu</t>
  </si>
  <si>
    <t>Huyện Quỳ Hợp</t>
  </si>
  <si>
    <t>Huyện Quỳnh Lưu</t>
  </si>
  <si>
    <t>Huyện Tân Kỳ</t>
  </si>
  <si>
    <t>Huyện Thanh Chương</t>
  </si>
  <si>
    <t>Huyện Tương Dương</t>
  </si>
  <si>
    <t>Huyện Yên Thành</t>
  </si>
  <si>
    <t>Thành phố Vinh</t>
  </si>
  <si>
    <t>Thị xã Cửa Lò</t>
  </si>
  <si>
    <t>Thị xã Hoàng Mai</t>
  </si>
  <si>
    <t>Thị xã Thái Hòa</t>
  </si>
  <si>
    <t>Ninh Bình</t>
  </si>
  <si>
    <t>Huyện Gia Viễn</t>
  </si>
  <si>
    <t>Huyện Hoa Lư</t>
  </si>
  <si>
    <t>Huyện Kim Sơn</t>
  </si>
  <si>
    <t>Huyện Nho quan</t>
  </si>
  <si>
    <t>Huyện Yên Khánh</t>
  </si>
  <si>
    <t>Huyện Yên Mô</t>
  </si>
  <si>
    <t>Thành phố Ninh Bình</t>
  </si>
  <si>
    <t>Thị xã Tam Điệp</t>
  </si>
  <si>
    <t>Ninh Thuận</t>
  </si>
  <si>
    <t>Huyện Bác ái</t>
  </si>
  <si>
    <t>Huyện Ninh Hải</t>
  </si>
  <si>
    <t>Huyện Ninh Phước</t>
  </si>
  <si>
    <t>Huyện Ninh Sơn</t>
  </si>
  <si>
    <t>Huyện Thuận Bắc</t>
  </si>
  <si>
    <t>Huyện Thuận Nam</t>
  </si>
  <si>
    <t>TP. Phan Rang-Tháp Chàm</t>
  </si>
  <si>
    <t>Phú Thọ</t>
  </si>
  <si>
    <t>Huyện Cẩm Khê</t>
  </si>
  <si>
    <t>Huyện Đoan Hùng</t>
  </si>
  <si>
    <t>Huyện Hạ Hòa</t>
  </si>
  <si>
    <t>Huyện Lâm Thao</t>
  </si>
  <si>
    <t>Huyện Phù Ninh</t>
  </si>
  <si>
    <t>Huyện Tam Nông</t>
  </si>
  <si>
    <t>Huyện Tân Sơn</t>
  </si>
  <si>
    <t>Huyện Thanh Ba</t>
  </si>
  <si>
    <t>Huyện Thanh Sơn</t>
  </si>
  <si>
    <t>Huyện Thanh Thuỷ</t>
  </si>
  <si>
    <t>Huyện Yên Lập</t>
  </si>
  <si>
    <t>Thành phố Việt Trì</t>
  </si>
  <si>
    <t>Thị xã Phú Thọ</t>
  </si>
  <si>
    <t>Phú Yên</t>
  </si>
  <si>
    <t>Huyện Đông Hòa</t>
  </si>
  <si>
    <t>Huyện Đồng Xuân</t>
  </si>
  <si>
    <t>Huyện Phú Hòa</t>
  </si>
  <si>
    <t>Huyện Sơn Hòa</t>
  </si>
  <si>
    <t>Huyện Sông Hinh</t>
  </si>
  <si>
    <t>Huyện Tây Hòa</t>
  </si>
  <si>
    <t>Huyện Tuy An</t>
  </si>
  <si>
    <t>Thị xã Sông Cầu</t>
  </si>
  <si>
    <t>TP Tuy Hòa</t>
  </si>
  <si>
    <t>Quảng Bình</t>
  </si>
  <si>
    <t>Huyện Bố Trạch</t>
  </si>
  <si>
    <t>Huyện Lệ Thuỷ</t>
  </si>
  <si>
    <t>Huyện Minh Hoá</t>
  </si>
  <si>
    <t>Huyện Quảng Ninh</t>
  </si>
  <si>
    <t>Huyện Quảng Trạch</t>
  </si>
  <si>
    <t>Huyện Tuyên Hoá</t>
  </si>
  <si>
    <t>Thành phố Đồng Hới</t>
  </si>
  <si>
    <t>Thị Xã Ba Đồn</t>
  </si>
  <si>
    <t>Quảng Nam</t>
  </si>
  <si>
    <t>Huyện Bắc Trà My</t>
  </si>
  <si>
    <t>Huyện Đại Lộc</t>
  </si>
  <si>
    <t>Huyện Điện Bàn</t>
  </si>
  <si>
    <t>Huyện Đông Giang</t>
  </si>
  <si>
    <t>Huyện Duy Xuyên</t>
  </si>
  <si>
    <t>Huyện Hiệp Đức</t>
  </si>
  <si>
    <t>Huyện Nam Giang</t>
  </si>
  <si>
    <t>Huyện Nam Trà My</t>
  </si>
  <si>
    <t>Huyện Nông Sơn</t>
  </si>
  <si>
    <t>Huyện Núi Thành</t>
  </si>
  <si>
    <t>Huyện Phú Ninh</t>
  </si>
  <si>
    <t>Huyện Phước Sơn</t>
  </si>
  <si>
    <t>Huyện Quế Sơn</t>
  </si>
  <si>
    <t>Huyện Tây Giang</t>
  </si>
  <si>
    <t>Huyện Thăng Bình</t>
  </si>
  <si>
    <t>Huyện Tiên Phước</t>
  </si>
  <si>
    <t>Thành phố Hội An</t>
  </si>
  <si>
    <t>Thành phố Tam Kỳ</t>
  </si>
  <si>
    <t>Quảng Ngãi</t>
  </si>
  <si>
    <t>Huyện Ba Tơ</t>
  </si>
  <si>
    <t>Huyện Bình Sơn</t>
  </si>
  <si>
    <t>Huyện Đức Phổ</t>
  </si>
  <si>
    <t>Huyện Lý Sơn</t>
  </si>
  <si>
    <t>Huyện Minh Long</t>
  </si>
  <si>
    <t>Huyện Mộ Đức</t>
  </si>
  <si>
    <t>Huyện Nghĩa Hành</t>
  </si>
  <si>
    <t>Huyện Sơn Hà</t>
  </si>
  <si>
    <t>Huyện Sơn Tây</t>
  </si>
  <si>
    <t>Huyện Sơn Tịnh</t>
  </si>
  <si>
    <t>Huyện Tây Trà</t>
  </si>
  <si>
    <t>Huyện Trà Bồng</t>
  </si>
  <si>
    <t>Huyện Tư Nghĩa</t>
  </si>
  <si>
    <t>Thành phố Quảng Ngãi</t>
  </si>
  <si>
    <t>Quảng Ninh</t>
  </si>
  <si>
    <t>Huyện Ba Chẽ</t>
  </si>
  <si>
    <t>Huyện Bình Liêu</t>
  </si>
  <si>
    <t>Huyện Cô Tô</t>
  </si>
  <si>
    <t>Huyện Đầm Hà</t>
  </si>
  <si>
    <t>Huyện Đông Triều</t>
  </si>
  <si>
    <t>Huyện Hải Hà</t>
  </si>
  <si>
    <t>Huyện Hoành Bồ</t>
  </si>
  <si>
    <t>Huyện Tiên Yên</t>
  </si>
  <si>
    <t>Huyện Vân Đồn</t>
  </si>
  <si>
    <t>Thành phố Cẩm Phả</t>
  </si>
  <si>
    <t>Thành phố Hạ Long</t>
  </si>
  <si>
    <t>Thành phố Móng cái</t>
  </si>
  <si>
    <t>Thành phố Uông Bí</t>
  </si>
  <si>
    <t>Thị xã Quảng Yên</t>
  </si>
  <si>
    <t>Quảng Trị</t>
  </si>
  <si>
    <t>Huyện Cam Lộ</t>
  </si>
  <si>
    <t>Huyện Đa Krông</t>
  </si>
  <si>
    <t>Huyện Đảo Cồn Cỏ</t>
  </si>
  <si>
    <t>Huyện Gio Linh</t>
  </si>
  <si>
    <t>Huyện Hải Lăng</t>
  </si>
  <si>
    <t>Huyện Hướng Hoá</t>
  </si>
  <si>
    <t>Huyện Triệu Phong</t>
  </si>
  <si>
    <t>Huyện Vĩnh Linh</t>
  </si>
  <si>
    <t>Thành phố Đông Hà</t>
  </si>
  <si>
    <t>Thị xã Quảng Trị</t>
  </si>
  <si>
    <t>Sóc Trăng</t>
  </si>
  <si>
    <t xml:space="preserve">Huyện Châu Thành         </t>
  </si>
  <si>
    <t>Huyện Cù Lao Dung</t>
  </si>
  <si>
    <t>Huyện Kế Sách</t>
  </si>
  <si>
    <t>Huyện Long Phú</t>
  </si>
  <si>
    <t>Huyện Mỹ Tú</t>
  </si>
  <si>
    <t>Huyện Mỹ Xuyên</t>
  </si>
  <si>
    <t>Huyện Thạnh Trị</t>
  </si>
  <si>
    <t>Huyện Trần Đề</t>
  </si>
  <si>
    <t>Thành phố Sóc Trăng</t>
  </si>
  <si>
    <t>Thị Xã Ngã Năm</t>
  </si>
  <si>
    <t>Thị Xã Vĩnh Châu</t>
  </si>
  <si>
    <t>Sơn La</t>
  </si>
  <si>
    <t>Huyện Bắc Yên</t>
  </si>
  <si>
    <t>Huyện Mai Sơn</t>
  </si>
  <si>
    <t>Huyện Mộc Châu</t>
  </si>
  <si>
    <t>Huyện Mường La</t>
  </si>
  <si>
    <t>Huyện Phù Yên</t>
  </si>
  <si>
    <t>Huyện Quỳnh Nhai</t>
  </si>
  <si>
    <t>Huyện Sông Mã</t>
  </si>
  <si>
    <t>Huyện Sốp Cộp</t>
  </si>
  <si>
    <t>Huyện Thuận Châu</t>
  </si>
  <si>
    <t>Huyện Vân Hồ</t>
  </si>
  <si>
    <t>Huyện Yên Châu</t>
  </si>
  <si>
    <t>Thành phố Sơn La</t>
  </si>
  <si>
    <t>Tây Ninh</t>
  </si>
  <si>
    <t>Huyện Bến Cầu</t>
  </si>
  <si>
    <t>Huyện Châu Thành</t>
  </si>
  <si>
    <t>Huyện Dương Minh Châu</t>
  </si>
  <si>
    <t>Huyện Gò Dầu</t>
  </si>
  <si>
    <t>Huyện Hòa Thành</t>
  </si>
  <si>
    <t>Huyện Tân Biên</t>
  </si>
  <si>
    <t>Huyện Tân Châu</t>
  </si>
  <si>
    <t>Huyện Trảng Bàng</t>
  </si>
  <si>
    <t>Thành phố Tây Ninh</t>
  </si>
  <si>
    <t>Thái Bình</t>
  </si>
  <si>
    <t>Huyện Đông Hưng</t>
  </si>
  <si>
    <t>Huyện Hưng Hà</t>
  </si>
  <si>
    <t>Huyện Kiến Xương</t>
  </si>
  <si>
    <t>Huyện Quỳnh Phụ</t>
  </si>
  <si>
    <t>Huyện Thái Thụy</t>
  </si>
  <si>
    <t>Huyện Tiền Hải</t>
  </si>
  <si>
    <t>Huyện Vũ Thư</t>
  </si>
  <si>
    <t>Thành phố Thái Bình</t>
  </si>
  <si>
    <t>Thái Nguyên</t>
  </si>
  <si>
    <t>Huyện Đại Từ</t>
  </si>
  <si>
    <t>Huyện Định Hoá</t>
  </si>
  <si>
    <t>Huyện Đồng Hỷ</t>
  </si>
  <si>
    <t>Huyện Phổ Yên</t>
  </si>
  <si>
    <t>Huyện Phú Bình</t>
  </si>
  <si>
    <t>Huyện Phú Lương</t>
  </si>
  <si>
    <t>Huyện Võ Nhai</t>
  </si>
  <si>
    <t>Thành phố Thái Nguyên</t>
  </si>
  <si>
    <t>Thị xã Sông Công</t>
  </si>
  <si>
    <t>Thanh Hóa</t>
  </si>
  <si>
    <t>Huyện Bá Thước</t>
  </si>
  <si>
    <t>Huyện Cẩm Thuỷ</t>
  </si>
  <si>
    <t>Huyện Đông Sơn</t>
  </si>
  <si>
    <t>Huyện Hà Trung</t>
  </si>
  <si>
    <t>Huyện Hậu Lộc</t>
  </si>
  <si>
    <t>Huyện Hoằng Hoá</t>
  </si>
  <si>
    <t>Huyện Lang Chánh</t>
  </si>
  <si>
    <t>Huyện Mường Lát</t>
  </si>
  <si>
    <t>Huyện Nga Sơn</t>
  </si>
  <si>
    <t>Huyện Ngọc Lặc</t>
  </si>
  <si>
    <t>Huyện Như Thanh</t>
  </si>
  <si>
    <t>Huyện Như Xuân</t>
  </si>
  <si>
    <t>Huyện Nông Cống</t>
  </si>
  <si>
    <t>Huyện Quan Hoá</t>
  </si>
  <si>
    <t>Huyện Quan Sơn</t>
  </si>
  <si>
    <t>Huyện Quảng Xương</t>
  </si>
  <si>
    <t>Huyện Thạch Thành</t>
  </si>
  <si>
    <t>Huyện Thiệu Hoá</t>
  </si>
  <si>
    <t>Huyện Thọ Xuân</t>
  </si>
  <si>
    <t>Huyện Thường Xuân</t>
  </si>
  <si>
    <t>Huyện Tĩnh Gia</t>
  </si>
  <si>
    <t>Huyện Triệu Sơn</t>
  </si>
  <si>
    <t>Huyện Vĩnh Lộc</t>
  </si>
  <si>
    <t>Huyện Yên Định</t>
  </si>
  <si>
    <t>Thành phố Thanh Hoá</t>
  </si>
  <si>
    <t>Thị xã Bỉm Sơn</t>
  </si>
  <si>
    <t>Thị xã Sầm Sơn</t>
  </si>
  <si>
    <t xml:space="preserve">Thừa Thiên–Huế </t>
  </si>
  <si>
    <t>Huyện A Lưới</t>
  </si>
  <si>
    <t>Huyện Nam Đông</t>
  </si>
  <si>
    <t>Huyện Phong Điền</t>
  </si>
  <si>
    <t>Huyện Phú Lộc</t>
  </si>
  <si>
    <t>Huyện Phú Vang</t>
  </si>
  <si>
    <t>Huyện Quảng Điền</t>
  </si>
  <si>
    <t>Thành phố Huế</t>
  </si>
  <si>
    <t>Thị xã Hương Thuỷ</t>
  </si>
  <si>
    <t>Thị Xã Hương Trà</t>
  </si>
  <si>
    <t>Tiền Giang</t>
  </si>
  <si>
    <t>Huyện Cái Bè</t>
  </si>
  <si>
    <t>Huyện Cai Lậy</t>
  </si>
  <si>
    <t xml:space="preserve">Huyện Châu Thành    </t>
  </si>
  <si>
    <t>Huyện Chợ Gạo</t>
  </si>
  <si>
    <t>Huyện Gò Công Đông</t>
  </si>
  <si>
    <t>Huyện Gò Công Tây</t>
  </si>
  <si>
    <t>Huyện Tân Phú Đông</t>
  </si>
  <si>
    <t>Huyện Tân Phước</t>
  </si>
  <si>
    <t>Thành phố Mỹ Tho</t>
  </si>
  <si>
    <t>Thị Xã Cai Lậy</t>
  </si>
  <si>
    <t>Thị xã Gò Công</t>
  </si>
  <si>
    <t>TP Hồ Chí Minh</t>
  </si>
  <si>
    <t>Huyện Bình Chánh</t>
  </si>
  <si>
    <t>Huyện Cần Giờ</t>
  </si>
  <si>
    <t>Huyện Củ Chi</t>
  </si>
  <si>
    <t>Huyện Hóc Môn</t>
  </si>
  <si>
    <t>Huyện Nhà Bè</t>
  </si>
  <si>
    <t>Quận 1</t>
  </si>
  <si>
    <t>Quận 10</t>
  </si>
  <si>
    <t>Quận 11</t>
  </si>
  <si>
    <t>Quận 12</t>
  </si>
  <si>
    <t>Quận 2</t>
  </si>
  <si>
    <t>Quận 3</t>
  </si>
  <si>
    <t>Quận 4</t>
  </si>
  <si>
    <t>Quận 5</t>
  </si>
  <si>
    <t>Quận 6</t>
  </si>
  <si>
    <t>Quận 7</t>
  </si>
  <si>
    <t>Quận 8</t>
  </si>
  <si>
    <t>Quận 9</t>
  </si>
  <si>
    <t>Quận Bình Tân</t>
  </si>
  <si>
    <t>Quận Bình Thạnh</t>
  </si>
  <si>
    <t>Quận Gò Vấp</t>
  </si>
  <si>
    <t>Quận Phú Nhuận</t>
  </si>
  <si>
    <t>Quận Tân Bình</t>
  </si>
  <si>
    <t>Quận Tân phú</t>
  </si>
  <si>
    <t>Quận Thủ Đức</t>
  </si>
  <si>
    <t>Trà Vinh</t>
  </si>
  <si>
    <t>Huyện Càng Long</t>
  </si>
  <si>
    <t>Huyện Cầu Kè</t>
  </si>
  <si>
    <t>Huyện Cầu Ngang</t>
  </si>
  <si>
    <t xml:space="preserve">Huyện Châu Thành        </t>
  </si>
  <si>
    <t>Huyện Duyên Hải</t>
  </si>
  <si>
    <t>Huyện Tiểu Cần</t>
  </si>
  <si>
    <t>Huyện Trà Cú</t>
  </si>
  <si>
    <t>Thành phố Trà Vinh</t>
  </si>
  <si>
    <t>Tuyên Quang</t>
  </si>
  <si>
    <t>Huyện Chiêm Hoá</t>
  </si>
  <si>
    <t>Huyện Hàm Yên</t>
  </si>
  <si>
    <t>Huyện Lâm Bình</t>
  </si>
  <si>
    <t>Huyện Na Hang</t>
  </si>
  <si>
    <t>Huyện Sơn Dương</t>
  </si>
  <si>
    <t>Huyện Yên Sơn</t>
  </si>
  <si>
    <t>Thành Phố Tuyên Quang</t>
  </si>
  <si>
    <t>Vĩnh Long</t>
  </si>
  <si>
    <t>Huyện Bình Tân</t>
  </si>
  <si>
    <t>Huyện Long Hồ</t>
  </si>
  <si>
    <t>Huyện Mang Thít</t>
  </si>
  <si>
    <t>Huyện Tam Bình</t>
  </si>
  <si>
    <t>Huyện Trà Ôn</t>
  </si>
  <si>
    <t>Huyện Vũng Liêm</t>
  </si>
  <si>
    <t>Thành phố Vĩnh Long</t>
  </si>
  <si>
    <t>Thị xã Bình Minh</t>
  </si>
  <si>
    <t>Vĩnh Phúc</t>
  </si>
  <si>
    <t>Huyện Bình Xuyên</t>
  </si>
  <si>
    <t>Huyện Lập Thạch</t>
  </si>
  <si>
    <t>Huyện Sông Lô</t>
  </si>
  <si>
    <t>Huyện Tam đảo</t>
  </si>
  <si>
    <t>Huyện Tam Dương</t>
  </si>
  <si>
    <t>Huyện Vĩnh Tường</t>
  </si>
  <si>
    <t>Huyện Yên Lạc</t>
  </si>
  <si>
    <t>Thành phố Vĩnh Yên</t>
  </si>
  <si>
    <t>Thị xã Phúc Yên</t>
  </si>
  <si>
    <t>Yên Bái</t>
  </si>
  <si>
    <t>Huyện Lục Yên</t>
  </si>
  <si>
    <t>Huyện Mù Cang Chải</t>
  </si>
  <si>
    <t>Huyện Trạm Tấu</t>
  </si>
  <si>
    <t>Huyện Trấn Yên</t>
  </si>
  <si>
    <t>Huyện Văn Chấn</t>
  </si>
  <si>
    <t>Huyện Văn Yên</t>
  </si>
  <si>
    <t>Huyện Yên Bình</t>
  </si>
  <si>
    <t>Thành phố Yên Bái</t>
  </si>
  <si>
    <t>Thị xã Nghĩa Lộ</t>
  </si>
  <si>
    <t>Tên đệm</t>
  </si>
  <si>
    <t>Tên</t>
  </si>
  <si>
    <t>Middle name</t>
  </si>
  <si>
    <t>First name</t>
  </si>
  <si>
    <t>Options</t>
  </si>
  <si>
    <t>Mạng xã hội</t>
  </si>
  <si>
    <t>Social networking</t>
  </si>
  <si>
    <t/>
  </si>
  <si>
    <t>01</t>
  </si>
  <si>
    <t>02</t>
  </si>
  <si>
    <t>03</t>
  </si>
  <si>
    <t>04</t>
  </si>
  <si>
    <t>05</t>
  </si>
  <si>
    <t>06</t>
  </si>
  <si>
    <t>07</t>
  </si>
  <si>
    <t>08</t>
  </si>
  <si>
    <t>09</t>
  </si>
  <si>
    <t>Ảnh</t>
  </si>
  <si>
    <t>Other units</t>
  </si>
  <si>
    <t>Tin học văn phòng</t>
  </si>
  <si>
    <t>Microsoft Office</t>
  </si>
  <si>
    <t>Excel</t>
  </si>
  <si>
    <t>Powerpoint</t>
  </si>
  <si>
    <t>Outlook</t>
  </si>
  <si>
    <t>Word</t>
  </si>
  <si>
    <t>Diễn giải</t>
  </si>
  <si>
    <t>Explain</t>
  </si>
  <si>
    <t>Lựa chọn</t>
  </si>
  <si>
    <t>Tên đơn vị công tác còn lại (nếu có)</t>
  </si>
  <si>
    <t>Option</t>
  </si>
  <si>
    <t>Tên 03 Đơn vị công tác gần nhất</t>
  </si>
  <si>
    <t>Mức lương gần nhất (ghi rõ cấu phần thu nhập)</t>
  </si>
  <si>
    <t>Ngày tạo</t>
  </si>
  <si>
    <t>Created Date</t>
  </si>
  <si>
    <t>Relationship</t>
  </si>
  <si>
    <t>Ngày sinh</t>
  </si>
  <si>
    <t>DOB</t>
  </si>
  <si>
    <t>Ngày cấp</t>
  </si>
  <si>
    <t>Date of issuance</t>
  </si>
  <si>
    <t>Exam date</t>
  </si>
  <si>
    <t>từ</t>
  </si>
  <si>
    <t>đến</t>
  </si>
  <si>
    <t>Hãy cho chúng tôi biết nếu Bạn có khả năng đặc biệt liên quan đến excel, VBA, google sheets, phân tích dữ liệu, lập trình; các nền tảng social network, digital platform, online selling, marketing...</t>
  </si>
  <si>
    <t>Let us know if you have special abilities related to excel, VBA, google sheets, data analysis, programming; social network, digital platform, online selling, marketing ...</t>
  </si>
  <si>
    <t>→</t>
  </si>
  <si>
    <t>Tôi xin cam đoan những thông tin cung cấp trên đây là chính xác và đầy đủ. 
Tôi chấp nhận việc điều tra, thẩm tra những thông tin về cá nhân trong quá trình ra quyết định tuyển dụng và cam kết hợp tác trong quá trình thẩm tra.
Trường hợp có sai lệch thông tin, tôi chấp nhận thực hiện theo các quyết định của Ngân hàng Quân đội.
Với mong muốn được nhận các thông báo về các cơ hội nghề nghiệp tại MB, tôi tự nguyện cung cấp toàn bộ thông tin cá nhân của mình để phục vụ cho mục đích liên quan đến tuyển dụng của Ngân hàng</t>
  </si>
  <si>
    <t>I hereby undertake that the above information is accurate and complete. 
I accept any inspection, investigation on my personal information in decision-making of the reruitment and commit to be cooperative.
In case of any discrepancy of information, I accept to comply with the decisions of MBbank.
As I wish to be  noticed about job opportunities at MB, I voluntarily provide all of my personal information for the MB's recruitment-related purposes</t>
  </si>
  <si>
    <t>Current add (province/city)</t>
  </si>
  <si>
    <t>(Thành phố/Quận/Huyện/Thị xã)</t>
  </si>
  <si>
    <t>(District)</t>
  </si>
  <si>
    <t>(Số nhà - Đường/Phố - Thôn/Xóm - Xã/Phường)</t>
  </si>
  <si>
    <t>(House No - commune - lane- street - ward)</t>
  </si>
  <si>
    <t>Permanent add (province/city)</t>
  </si>
  <si>
    <t>Địa chỉ thường trú (Tỉnh-Thành phố)</t>
  </si>
  <si>
    <t>Nơi ở hiện nay (Tỉnh/Thành phố)</t>
  </si>
  <si>
    <t>* No amendments (insert row, column) in the file are allowed, MBAMC will not certify the information in amended file.</t>
  </si>
  <si>
    <t>* Không chỉnh sửa (thêm hàng, cột) File thông tin này, MBAMC không ghi nhận những thông tin của File đã bị sửa format</t>
  </si>
  <si>
    <t>Vị trí đã từng dự tuyển tại MBAMC</t>
  </si>
  <si>
    <t>Lý do bạn muốn làm việc tại MBAMC</t>
  </si>
  <si>
    <t>Your reasons to work in MBAMC</t>
  </si>
  <si>
    <t>Cán bộ nhân viên MBAMC giới thiệu</t>
  </si>
  <si>
    <t>MBAMCer introduced</t>
  </si>
  <si>
    <t>Fanpage Tuyển dụng MBAMC</t>
  </si>
  <si>
    <t xml:space="preserve">
Fanpage Recruitment MBAMC</t>
  </si>
  <si>
    <t>Website tuyển dụng của MBAMC</t>
  </si>
  <si>
    <t>Website Recruitment MBAMC</t>
  </si>
  <si>
    <t>Năm cấp</t>
  </si>
  <si>
    <t>Chứng chỉ khác (nếu 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</si>
</sst>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8"/>
      <name val="Arial"/>
    </font>
    <font>
      <sz val="11"/>
      <color theme="1"/>
      <name val="Calibri"/>
      <family val="2"/>
      <scheme val="minor"/>
    </font>
    <font>
      <sz val="9"/>
      <name val=".VnArial Narrow"/>
      <family val="2"/>
    </font>
    <font>
      <b/>
      <sz val="9"/>
      <name val="Times New Roman"/>
      <family val="1"/>
    </font>
    <font>
      <sz val="9"/>
      <name val="Times New Roman"/>
      <family val="1"/>
    </font>
    <font>
      <sz val="8"/>
      <name val="Arial"/>
      <family val="2"/>
    </font>
    <font>
      <b/>
      <sz val="9"/>
      <name val="Arial"/>
      <family val="2"/>
    </font>
    <font>
      <sz val="9"/>
      <name val="Arial"/>
      <family val="2"/>
    </font>
    <font>
      <b/>
      <sz val="18"/>
      <name val="Arial"/>
      <family val="2"/>
    </font>
    <font>
      <b/>
      <sz val="16"/>
      <name val="Arial"/>
      <family val="2"/>
    </font>
    <font>
      <b/>
      <sz val="18"/>
      <color indexed="61"/>
      <name val="Arial"/>
      <family val="2"/>
    </font>
    <font>
      <i/>
      <sz val="9"/>
      <color indexed="61"/>
      <name val="Arial"/>
      <family val="2"/>
    </font>
    <font>
      <b/>
      <i/>
      <sz val="10"/>
      <color indexed="61"/>
      <name val="Arial"/>
      <family val="2"/>
    </font>
    <font>
      <b/>
      <sz val="10"/>
      <name val="Arial"/>
      <family val="2"/>
    </font>
    <font>
      <b/>
      <sz val="12"/>
      <name val="Arial"/>
      <family val="2"/>
    </font>
    <font>
      <sz val="6"/>
      <color rgb="FF141ED2"/>
      <name val="Arial"/>
      <family val="2"/>
    </font>
    <font>
      <b/>
      <sz val="6"/>
      <color theme="0"/>
      <name val="Arial"/>
      <family val="2"/>
    </font>
    <font>
      <b/>
      <sz val="16"/>
      <color rgb="FF141ED2"/>
      <name val="Arial"/>
      <family val="2"/>
    </font>
    <font>
      <b/>
      <sz val="9"/>
      <color rgb="FF141ED2"/>
      <name val="Arial"/>
      <family val="2"/>
    </font>
    <font>
      <sz val="9"/>
      <color rgb="FF141ED2"/>
      <name val="Times New Roman"/>
      <family val="1"/>
    </font>
    <font>
      <sz val="9"/>
      <color rgb="FF141ED2"/>
      <name val=".VnArial Narrow"/>
      <family val="2"/>
    </font>
    <font>
      <sz val="9"/>
      <color rgb="FFEB2D4B"/>
      <name val="Arial"/>
      <family val="2"/>
    </font>
    <font>
      <sz val="7"/>
      <name val="Arial"/>
      <family val="2"/>
    </font>
    <font>
      <b/>
      <sz val="9"/>
      <color theme="0"/>
      <name val="Arial"/>
      <family val="2"/>
    </font>
    <font>
      <sz val="9"/>
      <color theme="0"/>
      <name val="Times New Roman"/>
      <family val="1"/>
    </font>
    <font>
      <sz val="9"/>
      <color theme="0"/>
      <name val="Arial"/>
      <family val="2"/>
    </font>
    <font>
      <sz val="9"/>
      <color theme="0"/>
      <name val=".VnArial Narrow"/>
      <family val="2"/>
    </font>
    <font>
      <b/>
      <sz val="8.5"/>
      <name val="Arial"/>
      <family val="2"/>
    </font>
    <font>
      <sz val="9"/>
      <color rgb="FFFF0000"/>
      <name val="Arial"/>
      <family val="2"/>
    </font>
    <font>
      <sz val="10"/>
      <name val="Arial"/>
      <family val="2"/>
    </font>
    <font>
      <u/>
      <sz val="8"/>
      <color theme="10"/>
      <name val="Arial"/>
      <family val="2"/>
    </font>
    <font>
      <b/>
      <sz val="8"/>
      <name val="Arial"/>
      <family val="2"/>
    </font>
    <font>
      <b/>
      <sz val="11"/>
      <color theme="1"/>
      <name val="Calibri"/>
      <family val="2"/>
    </font>
    <font>
      <b/>
      <sz val="11"/>
      <color theme="1"/>
      <name val="Arial"/>
      <family val="2"/>
    </font>
    <font>
      <sz val="11"/>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141ED2"/>
        <bgColor indexed="64"/>
      </patternFill>
    </fill>
  </fills>
  <borders count="79">
    <border>
      <left/>
      <right/>
      <top/>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rgb="FF141ED2"/>
      </bottom>
      <diagonal/>
    </border>
    <border>
      <left/>
      <right/>
      <top style="medium">
        <color rgb="FF141ED2"/>
      </top>
      <bottom/>
      <diagonal/>
    </border>
    <border>
      <left style="thin">
        <color rgb="FF141ED2"/>
      </left>
      <right/>
      <top style="thin">
        <color rgb="FF141ED2"/>
      </top>
      <bottom style="thin">
        <color rgb="FF141ED2"/>
      </bottom>
      <diagonal/>
    </border>
    <border>
      <left/>
      <right/>
      <top style="thin">
        <color rgb="FF141ED2"/>
      </top>
      <bottom style="thin">
        <color rgb="FF141ED2"/>
      </bottom>
      <diagonal/>
    </border>
    <border>
      <left/>
      <right style="thin">
        <color rgb="FF141ED2"/>
      </right>
      <top style="thin">
        <color rgb="FF141ED2"/>
      </top>
      <bottom style="thin">
        <color rgb="FF141ED2"/>
      </bottom>
      <diagonal/>
    </border>
    <border>
      <left style="thin">
        <color rgb="FF141ED2"/>
      </left>
      <right/>
      <top/>
      <bottom/>
      <diagonal/>
    </border>
    <border>
      <left style="thin">
        <color rgb="FF141ED2"/>
      </left>
      <right style="hair">
        <color indexed="64"/>
      </right>
      <top style="thin">
        <color rgb="FF141ED2"/>
      </top>
      <bottom style="thin">
        <color rgb="FF141ED2"/>
      </bottom>
      <diagonal/>
    </border>
    <border>
      <left style="hair">
        <color indexed="64"/>
      </left>
      <right style="hair">
        <color indexed="64"/>
      </right>
      <top style="thin">
        <color rgb="FF141ED2"/>
      </top>
      <bottom style="thin">
        <color rgb="FF141ED2"/>
      </bottom>
      <diagonal/>
    </border>
    <border>
      <left style="hair">
        <color indexed="64"/>
      </left>
      <right style="thin">
        <color rgb="FF141ED2"/>
      </right>
      <top style="thin">
        <color rgb="FF141ED2"/>
      </top>
      <bottom style="thin">
        <color rgb="FF141ED2"/>
      </bottom>
      <diagonal/>
    </border>
    <border>
      <left style="thin">
        <color rgb="FF141ED2"/>
      </left>
      <right/>
      <top style="thin">
        <color rgb="FF141ED2"/>
      </top>
      <bottom style="hair">
        <color rgb="FF141ED2"/>
      </bottom>
      <diagonal/>
    </border>
    <border>
      <left/>
      <right/>
      <top style="thin">
        <color rgb="FF141ED2"/>
      </top>
      <bottom style="hair">
        <color rgb="FF141ED2"/>
      </bottom>
      <diagonal/>
    </border>
    <border>
      <left/>
      <right style="thin">
        <color rgb="FF141ED2"/>
      </right>
      <top style="thin">
        <color rgb="FF141ED2"/>
      </top>
      <bottom style="hair">
        <color rgb="FF141ED2"/>
      </bottom>
      <diagonal/>
    </border>
    <border>
      <left style="thin">
        <color rgb="FF141ED2"/>
      </left>
      <right/>
      <top style="hair">
        <color rgb="FF141ED2"/>
      </top>
      <bottom style="hair">
        <color rgb="FF141ED2"/>
      </bottom>
      <diagonal/>
    </border>
    <border>
      <left/>
      <right/>
      <top style="hair">
        <color rgb="FF141ED2"/>
      </top>
      <bottom style="hair">
        <color rgb="FF141ED2"/>
      </bottom>
      <diagonal/>
    </border>
    <border>
      <left/>
      <right style="thin">
        <color rgb="FF141ED2"/>
      </right>
      <top style="hair">
        <color rgb="FF141ED2"/>
      </top>
      <bottom style="hair">
        <color rgb="FF141ED2"/>
      </bottom>
      <diagonal/>
    </border>
    <border>
      <left style="thin">
        <color rgb="FF141ED2"/>
      </left>
      <right/>
      <top style="hair">
        <color rgb="FF141ED2"/>
      </top>
      <bottom style="thin">
        <color rgb="FF141ED2"/>
      </bottom>
      <diagonal/>
    </border>
    <border>
      <left/>
      <right/>
      <top style="hair">
        <color rgb="FF141ED2"/>
      </top>
      <bottom style="thin">
        <color rgb="FF141ED2"/>
      </bottom>
      <diagonal/>
    </border>
    <border>
      <left/>
      <right style="thin">
        <color rgb="FF141ED2"/>
      </right>
      <top style="hair">
        <color rgb="FF141ED2"/>
      </top>
      <bottom style="thin">
        <color rgb="FF141ED2"/>
      </bottom>
      <diagonal/>
    </border>
    <border>
      <left style="thin">
        <color rgb="FF141ED2"/>
      </left>
      <right style="hair">
        <color rgb="FF141ED2"/>
      </right>
      <top style="thin">
        <color rgb="FF141ED2"/>
      </top>
      <bottom style="thin">
        <color rgb="FF141ED2"/>
      </bottom>
      <diagonal/>
    </border>
    <border>
      <left style="hair">
        <color rgb="FF141ED2"/>
      </left>
      <right style="hair">
        <color rgb="FF141ED2"/>
      </right>
      <top style="thin">
        <color rgb="FF141ED2"/>
      </top>
      <bottom style="thin">
        <color rgb="FF141ED2"/>
      </bottom>
      <diagonal/>
    </border>
    <border>
      <left style="hair">
        <color rgb="FF141ED2"/>
      </left>
      <right style="thin">
        <color rgb="FF141ED2"/>
      </right>
      <top style="thin">
        <color rgb="FF141ED2"/>
      </top>
      <bottom style="thin">
        <color rgb="FF141ED2"/>
      </bottom>
      <diagonal/>
    </border>
    <border>
      <left style="thin">
        <color rgb="FF141ED2"/>
      </left>
      <right style="hair">
        <color rgb="FF141ED2"/>
      </right>
      <top style="thin">
        <color rgb="FF141ED2"/>
      </top>
      <bottom style="hair">
        <color rgb="FF141ED2"/>
      </bottom>
      <diagonal/>
    </border>
    <border>
      <left style="hair">
        <color rgb="FF141ED2"/>
      </left>
      <right style="hair">
        <color rgb="FF141ED2"/>
      </right>
      <top style="thin">
        <color rgb="FF141ED2"/>
      </top>
      <bottom style="hair">
        <color rgb="FF141ED2"/>
      </bottom>
      <diagonal/>
    </border>
    <border>
      <left style="hair">
        <color rgb="FF141ED2"/>
      </left>
      <right style="thin">
        <color rgb="FF141ED2"/>
      </right>
      <top style="thin">
        <color rgb="FF141ED2"/>
      </top>
      <bottom style="hair">
        <color rgb="FF141ED2"/>
      </bottom>
      <diagonal/>
    </border>
    <border>
      <left style="thin">
        <color rgb="FF141ED2"/>
      </left>
      <right style="hair">
        <color rgb="FF141ED2"/>
      </right>
      <top style="hair">
        <color rgb="FF141ED2"/>
      </top>
      <bottom style="hair">
        <color rgb="FF141ED2"/>
      </bottom>
      <diagonal/>
    </border>
    <border>
      <left style="hair">
        <color rgb="FF141ED2"/>
      </left>
      <right style="hair">
        <color rgb="FF141ED2"/>
      </right>
      <top style="hair">
        <color rgb="FF141ED2"/>
      </top>
      <bottom style="hair">
        <color rgb="FF141ED2"/>
      </bottom>
      <diagonal/>
    </border>
    <border>
      <left style="hair">
        <color rgb="FF141ED2"/>
      </left>
      <right style="thin">
        <color rgb="FF141ED2"/>
      </right>
      <top style="hair">
        <color rgb="FF141ED2"/>
      </top>
      <bottom style="hair">
        <color rgb="FF141ED2"/>
      </bottom>
      <diagonal/>
    </border>
    <border>
      <left style="thin">
        <color rgb="FF141ED2"/>
      </left>
      <right style="hair">
        <color rgb="FF141ED2"/>
      </right>
      <top style="hair">
        <color rgb="FF141ED2"/>
      </top>
      <bottom style="thin">
        <color rgb="FF141ED2"/>
      </bottom>
      <diagonal/>
    </border>
    <border>
      <left style="hair">
        <color rgb="FF141ED2"/>
      </left>
      <right style="hair">
        <color rgb="FF141ED2"/>
      </right>
      <top style="hair">
        <color rgb="FF141ED2"/>
      </top>
      <bottom style="thin">
        <color rgb="FF141ED2"/>
      </bottom>
      <diagonal/>
    </border>
    <border>
      <left style="hair">
        <color rgb="FF141ED2"/>
      </left>
      <right style="thin">
        <color rgb="FF141ED2"/>
      </right>
      <top style="hair">
        <color rgb="FF141ED2"/>
      </top>
      <bottom style="thin">
        <color rgb="FF141ED2"/>
      </bottom>
      <diagonal/>
    </border>
    <border>
      <left style="thin">
        <color rgb="FF141ED2"/>
      </left>
      <right/>
      <top style="thin">
        <color rgb="FF141ED2"/>
      </top>
      <bottom/>
      <diagonal/>
    </border>
    <border>
      <left/>
      <right/>
      <top style="thin">
        <color rgb="FF141ED2"/>
      </top>
      <bottom/>
      <diagonal/>
    </border>
    <border>
      <left/>
      <right style="thin">
        <color rgb="FF141ED2"/>
      </right>
      <top style="thin">
        <color rgb="FF141ED2"/>
      </top>
      <bottom/>
      <diagonal/>
    </border>
    <border>
      <left style="thin">
        <color rgb="FF141ED2"/>
      </left>
      <right/>
      <top/>
      <bottom style="thin">
        <color rgb="FF141ED2"/>
      </bottom>
      <diagonal/>
    </border>
    <border>
      <left/>
      <right/>
      <top/>
      <bottom style="thin">
        <color rgb="FF141ED2"/>
      </bottom>
      <diagonal/>
    </border>
    <border>
      <left/>
      <right style="thin">
        <color rgb="FF141ED2"/>
      </right>
      <top/>
      <bottom style="thin">
        <color rgb="FF141ED2"/>
      </bottom>
      <diagonal/>
    </border>
    <border>
      <left style="thick">
        <color rgb="FF141ED2"/>
      </left>
      <right/>
      <top/>
      <bottom/>
      <diagonal/>
    </border>
    <border>
      <left style="thick">
        <color rgb="FF141ED2"/>
      </left>
      <right/>
      <top style="medium">
        <color rgb="FF141ED2"/>
      </top>
      <bottom/>
      <diagonal/>
    </border>
    <border>
      <left style="thick">
        <color rgb="FF141ED2"/>
      </left>
      <right/>
      <top/>
      <bottom style="thick">
        <color rgb="FF141ED2"/>
      </bottom>
      <diagonal/>
    </border>
    <border>
      <left/>
      <right/>
      <top/>
      <bottom style="thick">
        <color rgb="FF141ED2"/>
      </bottom>
      <diagonal/>
    </border>
    <border>
      <left/>
      <right style="thick">
        <color rgb="FF141ED2"/>
      </right>
      <top/>
      <bottom style="thick">
        <color rgb="FF141ED2"/>
      </bottom>
      <diagonal/>
    </border>
    <border>
      <left/>
      <right style="thick">
        <color rgb="FF141ED2"/>
      </right>
      <top/>
      <bottom/>
      <diagonal/>
    </border>
    <border>
      <left/>
      <right style="thick">
        <color rgb="FF141ED2"/>
      </right>
      <top style="medium">
        <color rgb="FF141ED2"/>
      </top>
      <bottom/>
      <diagonal/>
    </border>
    <border>
      <left style="thick">
        <color rgb="FF141ED2"/>
      </left>
      <right/>
      <top style="thick">
        <color rgb="FF141ED2"/>
      </top>
      <bottom/>
      <diagonal/>
    </border>
    <border>
      <left/>
      <right/>
      <top style="thick">
        <color rgb="FF141ED2"/>
      </top>
      <bottom/>
      <diagonal/>
    </border>
    <border>
      <left style="medium">
        <color rgb="FF141ED2"/>
      </left>
      <right style="medium">
        <color rgb="FF141ED2"/>
      </right>
      <top style="thick">
        <color rgb="FF141ED2"/>
      </top>
      <bottom style="medium">
        <color rgb="FF141ED2"/>
      </bottom>
      <diagonal/>
    </border>
    <border>
      <left/>
      <right style="thick">
        <color rgb="FF141ED2"/>
      </right>
      <top style="thick">
        <color rgb="FF141ED2"/>
      </top>
      <bottom/>
      <diagonal/>
    </border>
    <border>
      <left style="thin">
        <color rgb="FF141ED2"/>
      </left>
      <right/>
      <top/>
      <bottom style="hair">
        <color rgb="FF141ED2"/>
      </bottom>
      <diagonal/>
    </border>
    <border>
      <left/>
      <right style="thin">
        <color rgb="FF141ED2"/>
      </right>
      <top/>
      <bottom style="hair">
        <color rgb="FF141ED2"/>
      </bottom>
      <diagonal/>
    </border>
    <border>
      <left style="thin">
        <color rgb="FF141ED2"/>
      </left>
      <right style="thin">
        <color rgb="FF141ED2"/>
      </right>
      <top/>
      <bottom/>
      <diagonal/>
    </border>
    <border>
      <left/>
      <right style="thin">
        <color rgb="FF141ED2"/>
      </right>
      <top/>
      <bottom/>
      <diagonal/>
    </border>
    <border>
      <left style="medium">
        <color rgb="FF141ED2"/>
      </left>
      <right/>
      <top style="thick">
        <color rgb="FF141ED2"/>
      </top>
      <bottom style="medium">
        <color rgb="FF141ED2"/>
      </bottom>
      <diagonal/>
    </border>
    <border>
      <left/>
      <right/>
      <top style="thick">
        <color rgb="FF141ED2"/>
      </top>
      <bottom style="medium">
        <color rgb="FF141ED2"/>
      </bottom>
      <diagonal/>
    </border>
    <border>
      <left style="hair">
        <color rgb="FF141ED2"/>
      </left>
      <right style="thin">
        <color rgb="FF141ED2"/>
      </right>
      <top style="thin">
        <color rgb="FF141ED2"/>
      </top>
      <bottom/>
      <diagonal/>
    </border>
    <border>
      <left style="hair">
        <color rgb="FF141ED2"/>
      </left>
      <right style="thin">
        <color rgb="FF141ED2"/>
      </right>
      <top/>
      <bottom/>
      <diagonal/>
    </border>
    <border>
      <left style="thin">
        <color rgb="FF141ED2"/>
      </left>
      <right/>
      <top style="hair">
        <color rgb="FF141ED2"/>
      </top>
      <bottom/>
      <diagonal/>
    </border>
    <border>
      <left/>
      <right/>
      <top style="hair">
        <color rgb="FF141ED2"/>
      </top>
      <bottom/>
      <diagonal/>
    </border>
    <border>
      <left/>
      <right style="thin">
        <color rgb="FF141ED2"/>
      </right>
      <top style="hair">
        <color rgb="FF141ED2"/>
      </top>
      <bottom/>
      <diagonal/>
    </border>
    <border>
      <left style="thin">
        <color indexed="64"/>
      </left>
      <right style="thin">
        <color indexed="64"/>
      </right>
      <top style="thin">
        <color indexed="64"/>
      </top>
      <bottom/>
      <diagonal/>
    </border>
    <border>
      <left style="hair">
        <color rgb="FF141ED2"/>
      </left>
      <right/>
      <top style="hair">
        <color rgb="FF141ED2"/>
      </top>
      <bottom/>
      <diagonal/>
    </border>
    <border>
      <left/>
      <right style="hair">
        <color rgb="FF141ED2"/>
      </right>
      <top style="hair">
        <color rgb="FF141ED2"/>
      </top>
      <bottom/>
      <diagonal/>
    </border>
    <border>
      <left style="hair">
        <color rgb="FF141ED2"/>
      </left>
      <right/>
      <top/>
      <bottom/>
      <diagonal/>
    </border>
    <border>
      <left/>
      <right style="hair">
        <color rgb="FF141ED2"/>
      </right>
      <top/>
      <bottom/>
      <diagonal/>
    </border>
    <border>
      <left style="hair">
        <color rgb="FF141ED2"/>
      </left>
      <right/>
      <top/>
      <bottom style="hair">
        <color rgb="FF141ED2"/>
      </bottom>
      <diagonal/>
    </border>
    <border>
      <left/>
      <right style="hair">
        <color rgb="FF141ED2"/>
      </right>
      <top/>
      <bottom style="hair">
        <color rgb="FF141ED2"/>
      </bottom>
      <diagonal/>
    </border>
    <border>
      <left style="thin">
        <color rgb="FF141ED2"/>
      </left>
      <right style="hair">
        <color rgb="FF141ED2"/>
      </right>
      <top/>
      <bottom style="thin">
        <color rgb="FF141ED2"/>
      </bottom>
      <diagonal/>
    </border>
    <border>
      <left style="hair">
        <color rgb="FF141ED2"/>
      </left>
      <right style="hair">
        <color rgb="FF141ED2"/>
      </right>
      <top/>
      <bottom style="thin">
        <color rgb="FF141ED2"/>
      </bottom>
      <diagonal/>
    </border>
    <border>
      <left style="hair">
        <color rgb="FF141ED2"/>
      </left>
      <right style="thin">
        <color rgb="FF141ED2"/>
      </right>
      <top/>
      <bottom style="thin">
        <color rgb="FF141ED2"/>
      </bottom>
      <diagonal/>
    </border>
    <border>
      <left style="thin">
        <color rgb="FF141ED2"/>
      </left>
      <right style="thin">
        <color rgb="FF141ED2"/>
      </right>
      <top style="thin">
        <color rgb="FF141ED2"/>
      </top>
      <bottom style="thin">
        <color rgb="FF141ED2"/>
      </bottom>
      <diagonal/>
    </border>
    <border>
      <left style="thin">
        <color rgb="FF141ED2"/>
      </left>
      <right style="hair">
        <color rgb="FF141ED2"/>
      </right>
      <top/>
      <bottom/>
      <diagonal/>
    </border>
    <border>
      <left style="thin">
        <color rgb="FF141ED2"/>
      </left>
      <right style="hair">
        <color rgb="FF141ED2"/>
      </right>
      <top style="thin">
        <color rgb="FF141ED2"/>
      </top>
      <bottom/>
      <diagonal/>
    </border>
    <border>
      <left style="hair">
        <color rgb="FF141ED2"/>
      </left>
      <right style="hair">
        <color rgb="FF141ED2"/>
      </right>
      <top style="thin">
        <color rgb="FF141ED2"/>
      </top>
      <bottom/>
      <diagonal/>
    </border>
    <border>
      <left style="hair">
        <color rgb="FF141ED2"/>
      </left>
      <right style="hair">
        <color rgb="FF141ED2"/>
      </right>
      <top/>
      <bottom/>
      <diagonal/>
    </border>
  </borders>
  <cellStyleXfs count="3">
    <xf numFmtId="0" fontId="0" fillId="0" borderId="0"/>
    <xf numFmtId="0" fontId="1" fillId="0" borderId="0"/>
    <xf numFmtId="0" fontId="30" fillId="0" borderId="0" applyNumberFormat="0" applyFill="0" applyBorder="0" applyAlignment="0" applyProtection="0"/>
  </cellStyleXfs>
  <cellXfs count="393">
    <xf numFmtId="0" fontId="0" fillId="0" borderId="0" xfId="0"/>
    <xf numFmtId="49" fontId="4" fillId="2" borderId="0" xfId="0" applyNumberFormat="1" applyFont="1" applyFill="1" applyAlignment="1">
      <alignment horizontal="left" vertical="center"/>
    </xf>
    <xf numFmtId="0" fontId="0" fillId="0" borderId="0" xfId="0" applyAlignment="1">
      <alignment horizontal="left"/>
    </xf>
    <xf numFmtId="49" fontId="5" fillId="0" borderId="0" xfId="0" applyNumberFormat="1" applyFont="1" applyAlignment="1">
      <alignment horizontal="left"/>
    </xf>
    <xf numFmtId="49" fontId="0" fillId="0" borderId="0" xfId="0" applyNumberFormat="1" applyAlignment="1">
      <alignment horizontal="left"/>
    </xf>
    <xf numFmtId="0" fontId="0" fillId="0" borderId="0" xfId="0" applyAlignment="1">
      <alignment horizontal="center"/>
    </xf>
    <xf numFmtId="0" fontId="0" fillId="0" borderId="5" xfId="0" applyBorder="1"/>
    <xf numFmtId="0" fontId="0" fillId="3" borderId="5" xfId="0" applyFill="1" applyBorder="1"/>
    <xf numFmtId="0" fontId="0" fillId="3" borderId="0" xfId="0" applyFill="1"/>
    <xf numFmtId="0" fontId="0" fillId="3" borderId="0" xfId="0" applyFill="1" applyAlignment="1">
      <alignment horizontal="center"/>
    </xf>
    <xf numFmtId="0" fontId="0" fillId="0" borderId="5" xfId="0" applyBorder="1" applyAlignment="1">
      <alignment wrapText="1"/>
    </xf>
    <xf numFmtId="0" fontId="4" fillId="0" borderId="0" xfId="0" applyFont="1" applyProtection="1">
      <protection hidden="1"/>
    </xf>
    <xf numFmtId="0" fontId="3" fillId="0" borderId="0" xfId="0" applyFont="1" applyAlignment="1" applyProtection="1">
      <alignment horizontal="left" vertical="center"/>
      <protection hidden="1"/>
    </xf>
    <xf numFmtId="0" fontId="2" fillId="0" borderId="0" xfId="0" applyFont="1" applyProtection="1">
      <protection hidden="1"/>
    </xf>
    <xf numFmtId="0" fontId="6" fillId="2" borderId="0" xfId="0" applyFont="1" applyFill="1" applyAlignment="1" applyProtection="1">
      <alignment horizontal="center"/>
      <protection hidden="1"/>
    </xf>
    <xf numFmtId="0" fontId="7" fillId="0" borderId="0" xfId="0" applyFont="1" applyProtection="1">
      <protection hidden="1"/>
    </xf>
    <xf numFmtId="0" fontId="8" fillId="2" borderId="0" xfId="0" applyFont="1" applyFill="1" applyAlignment="1" applyProtection="1">
      <alignment horizontal="center"/>
      <protection hidden="1"/>
    </xf>
    <xf numFmtId="0" fontId="7" fillId="2" borderId="0" xfId="0" applyFont="1" applyFill="1" applyProtection="1">
      <protection hidden="1"/>
    </xf>
    <xf numFmtId="0" fontId="12" fillId="2" borderId="0" xfId="0" applyFont="1" applyFill="1" applyAlignment="1" applyProtection="1">
      <alignment horizontal="right"/>
      <protection hidden="1"/>
    </xf>
    <xf numFmtId="0" fontId="13" fillId="2" borderId="0" xfId="0" applyFont="1" applyFill="1" applyAlignment="1" applyProtection="1">
      <alignment horizontal="left" vertical="center"/>
      <protection hidden="1"/>
    </xf>
    <xf numFmtId="0" fontId="13" fillId="2" borderId="0" xfId="0" applyFont="1" applyFill="1" applyAlignment="1" applyProtection="1">
      <alignment horizontal="center" vertical="center"/>
      <protection hidden="1"/>
    </xf>
    <xf numFmtId="0" fontId="14" fillId="2" borderId="0" xfId="0" applyFont="1" applyFill="1" applyAlignment="1" applyProtection="1">
      <alignment horizontal="center"/>
      <protection hidden="1"/>
    </xf>
    <xf numFmtId="0" fontId="6" fillId="2" borderId="0" xfId="0" applyFont="1" applyFill="1" applyAlignment="1" applyProtection="1">
      <alignment horizontal="lef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vertical="center" wrapText="1"/>
      <protection hidden="1"/>
    </xf>
    <xf numFmtId="0" fontId="6" fillId="0" borderId="0" xfId="0" applyFont="1" applyAlignment="1" applyProtection="1">
      <alignment vertical="center"/>
      <protection hidden="1"/>
    </xf>
    <xf numFmtId="0" fontId="7" fillId="0" borderId="0" xfId="0" quotePrefix="1" applyFont="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0" xfId="0" quotePrefix="1" applyFont="1" applyAlignment="1" applyProtection="1">
      <alignment horizontal="center" vertical="center" wrapText="1"/>
      <protection hidden="1"/>
    </xf>
    <xf numFmtId="0" fontId="7" fillId="0" borderId="0" xfId="0" applyFont="1" applyAlignment="1" applyProtection="1">
      <alignment vertical="center"/>
      <protection hidden="1"/>
    </xf>
    <xf numFmtId="0" fontId="7" fillId="0" borderId="2" xfId="0" quotePrefix="1" applyFont="1" applyBorder="1" applyAlignment="1" applyProtection="1">
      <alignment horizontal="center" vertical="center"/>
      <protection hidden="1"/>
    </xf>
    <xf numFmtId="0" fontId="7" fillId="0" borderId="1" xfId="0" quotePrefix="1"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49" fontId="6" fillId="0" borderId="0" xfId="0" applyNumberFormat="1" applyFont="1" applyAlignment="1" applyProtection="1">
      <alignment horizontal="center"/>
      <protection hidden="1"/>
    </xf>
    <xf numFmtId="0" fontId="6" fillId="0" borderId="0" xfId="0" applyFont="1" applyAlignment="1" applyProtection="1">
      <alignment horizontal="left"/>
      <protection hidden="1"/>
    </xf>
    <xf numFmtId="0" fontId="6" fillId="0" borderId="0" xfId="0" applyFont="1" applyProtection="1">
      <protection hidden="1"/>
    </xf>
    <xf numFmtId="0" fontId="7" fillId="0" borderId="0" xfId="0" quotePrefix="1" applyFont="1" applyAlignment="1" applyProtection="1">
      <alignment horizontal="left"/>
      <protection hidden="1"/>
    </xf>
    <xf numFmtId="0" fontId="7" fillId="0" borderId="0" xfId="0" applyFont="1" applyAlignment="1" applyProtection="1">
      <alignment wrapText="1"/>
      <protection hidden="1"/>
    </xf>
    <xf numFmtId="0" fontId="4" fillId="0" borderId="0" xfId="0" quotePrefix="1" applyFont="1" applyAlignment="1" applyProtection="1">
      <alignment horizontal="left"/>
      <protection hidden="1"/>
    </xf>
    <xf numFmtId="0" fontId="2" fillId="0" borderId="0" xfId="0" applyFont="1" applyAlignment="1" applyProtection="1">
      <alignment vertical="center"/>
      <protection hidden="1"/>
    </xf>
    <xf numFmtId="0" fontId="6" fillId="2" borderId="42" xfId="0" applyFont="1" applyFill="1" applyBorder="1" applyAlignment="1" applyProtection="1">
      <alignment horizontal="center"/>
      <protection hidden="1"/>
    </xf>
    <xf numFmtId="0" fontId="8" fillId="2" borderId="42" xfId="0" applyFont="1" applyFill="1" applyBorder="1" applyAlignment="1" applyProtection="1">
      <alignment horizontal="center"/>
      <protection hidden="1"/>
    </xf>
    <xf numFmtId="0" fontId="7" fillId="2" borderId="42" xfId="0" applyFont="1" applyFill="1" applyBorder="1" applyProtection="1">
      <protection hidden="1"/>
    </xf>
    <xf numFmtId="0" fontId="7" fillId="0" borderId="42" xfId="0" applyFont="1" applyBorder="1" applyProtection="1">
      <protection hidden="1"/>
    </xf>
    <xf numFmtId="0" fontId="6" fillId="0" borderId="42" xfId="0" applyFont="1" applyBorder="1" applyAlignment="1" applyProtection="1">
      <alignment horizontal="left" vertical="center"/>
      <protection hidden="1"/>
    </xf>
    <xf numFmtId="0" fontId="3" fillId="0" borderId="42" xfId="0" applyFont="1" applyBorder="1" applyAlignment="1" applyProtection="1">
      <alignment horizontal="left" vertical="center"/>
      <protection hidden="1"/>
    </xf>
    <xf numFmtId="0" fontId="7" fillId="0" borderId="42" xfId="0" applyFont="1" applyBorder="1" applyAlignment="1" applyProtection="1">
      <alignment horizontal="center" wrapText="1"/>
      <protection hidden="1"/>
    </xf>
    <xf numFmtId="0" fontId="7" fillId="0" borderId="42" xfId="0" applyFont="1" applyBorder="1" applyAlignment="1" applyProtection="1">
      <alignment horizontal="center"/>
      <protection hidden="1"/>
    </xf>
    <xf numFmtId="0" fontId="4" fillId="0" borderId="42" xfId="0" applyFont="1" applyBorder="1" applyAlignment="1" applyProtection="1">
      <alignment horizontal="center"/>
      <protection hidden="1"/>
    </xf>
    <xf numFmtId="0" fontId="7" fillId="0" borderId="42" xfId="0" applyFont="1" applyBorder="1" applyAlignment="1" applyProtection="1">
      <alignment horizontal="center" vertical="center"/>
      <protection hidden="1"/>
    </xf>
    <xf numFmtId="0" fontId="7" fillId="0" borderId="42" xfId="0" applyFont="1" applyBorder="1" applyAlignment="1" applyProtection="1">
      <alignment horizontal="center" vertical="center" wrapText="1"/>
      <protection hidden="1"/>
    </xf>
    <xf numFmtId="49" fontId="7" fillId="0" borderId="42" xfId="0" applyNumberFormat="1" applyFont="1" applyBorder="1" applyAlignment="1" applyProtection="1">
      <alignment horizontal="center" wrapText="1"/>
      <protection hidden="1"/>
    </xf>
    <xf numFmtId="0" fontId="6" fillId="0" borderId="42" xfId="0" applyFont="1" applyBorder="1" applyAlignment="1" applyProtection="1">
      <alignment horizontal="center" vertical="center" wrapText="1"/>
      <protection hidden="1"/>
    </xf>
    <xf numFmtId="0" fontId="7" fillId="0" borderId="42" xfId="0" applyFont="1" applyBorder="1" applyAlignment="1" applyProtection="1">
      <alignment vertical="center"/>
      <protection hidden="1"/>
    </xf>
    <xf numFmtId="0" fontId="2" fillId="0" borderId="42" xfId="0" applyFont="1" applyBorder="1" applyProtection="1">
      <protection hidden="1"/>
    </xf>
    <xf numFmtId="0" fontId="7" fillId="0" borderId="44" xfId="0" applyFont="1" applyBorder="1" applyAlignment="1" applyProtection="1">
      <alignment horizontal="left"/>
      <protection hidden="1"/>
    </xf>
    <xf numFmtId="0" fontId="7" fillId="0" borderId="45" xfId="0" applyFont="1" applyBorder="1" applyProtection="1">
      <protection hidden="1"/>
    </xf>
    <xf numFmtId="0" fontId="7" fillId="0" borderId="47"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4" fillId="0" borderId="47" xfId="0" applyFont="1" applyBorder="1" applyProtection="1">
      <protection hidden="1"/>
    </xf>
    <xf numFmtId="0" fontId="7" fillId="0" borderId="47" xfId="0" applyFont="1" applyBorder="1" applyProtection="1">
      <protection hidden="1"/>
    </xf>
    <xf numFmtId="49" fontId="7" fillId="0" borderId="47" xfId="0" applyNumberFormat="1" applyFont="1" applyBorder="1" applyProtection="1">
      <protection hidden="1"/>
    </xf>
    <xf numFmtId="0" fontId="4" fillId="0" borderId="47" xfId="0" applyFont="1" applyBorder="1" applyAlignment="1" applyProtection="1">
      <alignment vertical="center"/>
      <protection hidden="1"/>
    </xf>
    <xf numFmtId="0" fontId="7" fillId="0" borderId="46" xfId="0" applyFont="1" applyBorder="1" applyProtection="1">
      <protection hidden="1"/>
    </xf>
    <xf numFmtId="0" fontId="6" fillId="2" borderId="49" xfId="0" applyFont="1" applyFill="1" applyBorder="1" applyAlignment="1" applyProtection="1">
      <alignment horizontal="center"/>
      <protection hidden="1"/>
    </xf>
    <xf numFmtId="0" fontId="6" fillId="2" borderId="50" xfId="0" applyFont="1" applyFill="1" applyBorder="1" applyAlignment="1" applyProtection="1">
      <alignment horizontal="center"/>
      <protection hidden="1"/>
    </xf>
    <xf numFmtId="0" fontId="7" fillId="0" borderId="44" xfId="0" applyFont="1" applyBorder="1" applyAlignment="1" applyProtection="1">
      <alignment horizontal="center" vertical="center"/>
      <protection hidden="1"/>
    </xf>
    <xf numFmtId="0" fontId="7" fillId="0" borderId="45" xfId="0" quotePrefix="1" applyFont="1" applyBorder="1" applyAlignment="1" applyProtection="1">
      <alignment horizontal="left" vertical="center"/>
      <protection hidden="1"/>
    </xf>
    <xf numFmtId="0" fontId="2" fillId="0" borderId="45" xfId="0" applyFont="1" applyBorder="1" applyProtection="1">
      <protection hidden="1"/>
    </xf>
    <xf numFmtId="0" fontId="7" fillId="0" borderId="47" xfId="0" applyFont="1" applyBorder="1" applyAlignment="1" applyProtection="1">
      <alignment horizontal="left" vertical="center"/>
      <protection hidden="1"/>
    </xf>
    <xf numFmtId="0" fontId="20" fillId="0" borderId="7" xfId="0" applyFont="1" applyBorder="1" applyAlignment="1" applyProtection="1">
      <alignment vertical="center"/>
      <protection hidden="1"/>
    </xf>
    <xf numFmtId="0" fontId="7" fillId="0" borderId="47" xfId="0" applyFont="1" applyBorder="1" applyAlignment="1" applyProtection="1">
      <alignment vertical="center"/>
      <protection hidden="1"/>
    </xf>
    <xf numFmtId="0" fontId="23" fillId="4" borderId="43" xfId="0" applyFont="1" applyFill="1" applyBorder="1" applyAlignment="1" applyProtection="1">
      <alignment horizontal="center" vertical="center" wrapText="1"/>
      <protection hidden="1"/>
    </xf>
    <xf numFmtId="0" fontId="19" fillId="4" borderId="48" xfId="0" applyFont="1" applyFill="1" applyBorder="1" applyAlignment="1" applyProtection="1">
      <alignment vertical="center"/>
      <protection hidden="1"/>
    </xf>
    <xf numFmtId="0" fontId="25" fillId="4" borderId="48" xfId="0" applyFont="1" applyFill="1" applyBorder="1" applyAlignment="1" applyProtection="1">
      <alignment vertical="center"/>
      <protection hidden="1"/>
    </xf>
    <xf numFmtId="0" fontId="23" fillId="4" borderId="49" xfId="0" applyFont="1" applyFill="1" applyBorder="1" applyAlignment="1" applyProtection="1">
      <alignment vertical="center" wrapText="1"/>
      <protection hidden="1"/>
    </xf>
    <xf numFmtId="0" fontId="25" fillId="4" borderId="52" xfId="0" applyFont="1" applyFill="1" applyBorder="1" applyAlignment="1" applyProtection="1">
      <alignment vertical="center"/>
      <protection hidden="1"/>
    </xf>
    <xf numFmtId="49" fontId="23" fillId="4" borderId="49" xfId="0" applyNumberFormat="1" applyFont="1" applyFill="1" applyBorder="1" applyAlignment="1" applyProtection="1">
      <alignment horizontal="center" vertical="center" wrapText="1"/>
      <protection hidden="1"/>
    </xf>
    <xf numFmtId="49" fontId="25" fillId="4" borderId="52" xfId="0" applyNumberFormat="1" applyFont="1" applyFill="1" applyBorder="1" applyAlignment="1" applyProtection="1">
      <alignment vertical="center"/>
      <protection hidden="1"/>
    </xf>
    <xf numFmtId="0" fontId="24" fillId="4" borderId="48" xfId="0" applyFont="1" applyFill="1" applyBorder="1" applyAlignment="1" applyProtection="1">
      <alignment vertical="center"/>
      <protection hidden="1"/>
    </xf>
    <xf numFmtId="0" fontId="26" fillId="4" borderId="7" xfId="0" applyFont="1" applyFill="1" applyBorder="1" applyAlignment="1" applyProtection="1">
      <alignment vertical="center"/>
      <protection hidden="1"/>
    </xf>
    <xf numFmtId="0" fontId="25" fillId="4" borderId="7" xfId="0" applyFont="1" applyFill="1" applyBorder="1" applyAlignment="1" applyProtection="1">
      <alignment horizontal="center" vertical="center"/>
      <protection hidden="1"/>
    </xf>
    <xf numFmtId="0" fontId="25" fillId="4" borderId="7" xfId="0" applyFont="1" applyFill="1" applyBorder="1" applyAlignment="1" applyProtection="1">
      <alignment vertical="center"/>
      <protection hidden="1"/>
    </xf>
    <xf numFmtId="0" fontId="20" fillId="0" borderId="0" xfId="0" applyFont="1" applyAlignment="1" applyProtection="1">
      <alignment vertical="center"/>
      <protection hidden="1"/>
    </xf>
    <xf numFmtId="0" fontId="7" fillId="0" borderId="0" xfId="0" applyFont="1" applyAlignment="1" applyProtection="1">
      <alignment horizontal="left"/>
      <protection hidden="1"/>
    </xf>
    <xf numFmtId="0" fontId="5" fillId="0" borderId="5" xfId="0" applyFont="1" applyBorder="1"/>
    <xf numFmtId="0" fontId="2" fillId="0" borderId="55" xfId="0" applyFont="1" applyBorder="1" applyProtection="1">
      <protection hidden="1"/>
    </xf>
    <xf numFmtId="0" fontId="7" fillId="4" borderId="42" xfId="0" applyFont="1" applyFill="1" applyBorder="1" applyAlignment="1" applyProtection="1">
      <alignment horizontal="center" vertical="center"/>
      <protection hidden="1"/>
    </xf>
    <xf numFmtId="0" fontId="7" fillId="4" borderId="0" xfId="0" quotePrefix="1" applyFont="1" applyFill="1" applyAlignment="1" applyProtection="1">
      <alignment horizontal="left" vertical="center"/>
      <protection hidden="1"/>
    </xf>
    <xf numFmtId="0" fontId="7" fillId="4" borderId="47" xfId="0" applyFont="1" applyFill="1" applyBorder="1" applyProtection="1">
      <protection hidden="1"/>
    </xf>
    <xf numFmtId="0" fontId="2" fillId="4" borderId="0" xfId="0" applyFont="1" applyFill="1" applyProtection="1">
      <protection hidden="1"/>
    </xf>
    <xf numFmtId="0" fontId="16" fillId="4" borderId="57" xfId="0" applyFont="1" applyFill="1" applyBorder="1" applyAlignment="1" applyProtection="1">
      <alignment vertical="center"/>
      <protection hidden="1"/>
    </xf>
    <xf numFmtId="0" fontId="16" fillId="4" borderId="58" xfId="0" applyFont="1" applyFill="1" applyBorder="1" applyAlignment="1" applyProtection="1">
      <alignment vertical="center"/>
      <protection hidden="1"/>
    </xf>
    <xf numFmtId="0" fontId="6" fillId="0" borderId="0" xfId="0" quotePrefix="1" applyFont="1" applyAlignment="1" applyProtection="1">
      <alignment horizontal="left"/>
      <protection hidden="1"/>
    </xf>
    <xf numFmtId="0" fontId="6" fillId="0" borderId="0" xfId="0" quotePrefix="1" applyFont="1" applyAlignment="1" applyProtection="1">
      <alignment horizontal="left" vertical="center"/>
      <protection hidden="1"/>
    </xf>
    <xf numFmtId="0" fontId="0" fillId="0" borderId="64" xfId="0" applyBorder="1"/>
    <xf numFmtId="0" fontId="0" fillId="0" borderId="31" xfId="0" applyBorder="1"/>
    <xf numFmtId="0" fontId="7" fillId="0" borderId="50" xfId="0" applyFont="1" applyBorder="1" applyProtection="1">
      <protection hidden="1"/>
    </xf>
    <xf numFmtId="0" fontId="7" fillId="2" borderId="52" xfId="0" applyFont="1" applyFill="1" applyBorder="1" applyProtection="1">
      <protection hidden="1"/>
    </xf>
    <xf numFmtId="0" fontId="10" fillId="2" borderId="0" xfId="0" applyFont="1" applyFill="1" applyAlignment="1" applyProtection="1">
      <alignment horizontal="center"/>
      <protection hidden="1"/>
    </xf>
    <xf numFmtId="0" fontId="7" fillId="2" borderId="47" xfId="0" applyFont="1" applyFill="1" applyBorder="1" applyProtection="1">
      <protection hidden="1"/>
    </xf>
    <xf numFmtId="0" fontId="11" fillId="2" borderId="0" xfId="0" applyFont="1" applyFill="1" applyProtection="1">
      <protection hidden="1"/>
    </xf>
    <xf numFmtId="49" fontId="7" fillId="0" borderId="42" xfId="0" applyNumberFormat="1" applyFont="1" applyBorder="1" applyProtection="1">
      <protection hidden="1"/>
    </xf>
    <xf numFmtId="49" fontId="7" fillId="0" borderId="0" xfId="0" applyNumberFormat="1" applyFont="1" applyProtection="1">
      <protection hidden="1"/>
    </xf>
    <xf numFmtId="49" fontId="4" fillId="0" borderId="47" xfId="0" applyNumberFormat="1" applyFont="1" applyBorder="1" applyProtection="1">
      <protection hidden="1"/>
    </xf>
    <xf numFmtId="0" fontId="7" fillId="0" borderId="55" xfId="0" quotePrefix="1" applyFont="1" applyBorder="1" applyAlignment="1" applyProtection="1">
      <alignment vertical="center" wrapText="1"/>
      <protection hidden="1"/>
    </xf>
    <xf numFmtId="0" fontId="7" fillId="0" borderId="0" xfId="0" quotePrefix="1" applyFont="1" applyAlignment="1" applyProtection="1">
      <alignment horizontal="center" vertical="center"/>
      <protection hidden="1"/>
    </xf>
    <xf numFmtId="0" fontId="28" fillId="3" borderId="0" xfId="0" applyFont="1" applyFill="1" applyProtection="1">
      <protection hidden="1"/>
    </xf>
    <xf numFmtId="0" fontId="7" fillId="0" borderId="40" xfId="0" applyFont="1" applyBorder="1" applyAlignment="1" applyProtection="1">
      <alignment horizontal="left"/>
      <protection hidden="1"/>
    </xf>
    <xf numFmtId="0" fontId="28" fillId="3" borderId="0" xfId="0" applyFont="1" applyFill="1" applyAlignment="1" applyProtection="1">
      <alignment vertical="center"/>
      <protection hidden="1"/>
    </xf>
    <xf numFmtId="0" fontId="6" fillId="0" borderId="0" xfId="0" quotePrefix="1" applyFont="1" applyAlignment="1" applyProtection="1">
      <alignment horizontal="center" vertical="center" wrapText="1"/>
      <protection hidden="1"/>
    </xf>
    <xf numFmtId="49" fontId="6" fillId="0" borderId="0" xfId="0" applyNumberFormat="1" applyFont="1" applyProtection="1">
      <protection hidden="1"/>
    </xf>
    <xf numFmtId="0" fontId="6" fillId="0" borderId="0" xfId="0" applyFont="1" applyAlignment="1" applyProtection="1">
      <alignment wrapText="1"/>
      <protection hidden="1"/>
    </xf>
    <xf numFmtId="0" fontId="25" fillId="0" borderId="42" xfId="0" applyFont="1" applyBorder="1" applyProtection="1">
      <protection hidden="1"/>
    </xf>
    <xf numFmtId="0" fontId="23" fillId="4" borderId="42" xfId="0" applyFont="1" applyFill="1" applyBorder="1" applyAlignment="1" applyProtection="1">
      <alignment horizontal="center" vertical="center" wrapText="1"/>
      <protection hidden="1"/>
    </xf>
    <xf numFmtId="0" fontId="24" fillId="4" borderId="47" xfId="0" applyFont="1" applyFill="1" applyBorder="1" applyAlignment="1" applyProtection="1">
      <alignment vertical="center"/>
      <protection hidden="1"/>
    </xf>
    <xf numFmtId="0" fontId="7" fillId="0" borderId="44" xfId="0" applyFont="1" applyBorder="1" applyProtection="1">
      <protection hidden="1"/>
    </xf>
    <xf numFmtId="0" fontId="4" fillId="0" borderId="46" xfId="0" applyFont="1" applyBorder="1" applyProtection="1">
      <protection hidden="1"/>
    </xf>
    <xf numFmtId="0" fontId="28" fillId="3" borderId="47" xfId="0" applyFont="1" applyFill="1" applyBorder="1" applyProtection="1">
      <protection hidden="1"/>
    </xf>
    <xf numFmtId="0" fontId="28" fillId="3" borderId="42" xfId="0" applyFont="1" applyFill="1" applyBorder="1" applyProtection="1">
      <protection hidden="1"/>
    </xf>
    <xf numFmtId="0" fontId="7" fillId="2" borderId="50" xfId="0" applyFont="1" applyFill="1" applyBorder="1" applyAlignment="1" applyProtection="1">
      <alignment vertical="center" wrapText="1"/>
      <protection hidden="1"/>
    </xf>
    <xf numFmtId="0" fontId="5" fillId="0" borderId="50" xfId="0" applyFont="1" applyBorder="1" applyAlignment="1" applyProtection="1">
      <alignment vertical="center" wrapText="1"/>
      <protection hidden="1"/>
    </xf>
    <xf numFmtId="14" fontId="7" fillId="0" borderId="0" xfId="0" quotePrefix="1" applyNumberFormat="1" applyFont="1" applyAlignment="1" applyProtection="1">
      <alignment horizontal="left" vertical="center"/>
      <protection hidden="1"/>
    </xf>
    <xf numFmtId="0" fontId="5" fillId="3" borderId="5" xfId="0" applyFont="1" applyFill="1" applyBorder="1"/>
    <xf numFmtId="0" fontId="0" fillId="0" borderId="0" xfId="0" applyAlignment="1">
      <alignment wrapText="1"/>
    </xf>
    <xf numFmtId="0" fontId="7" fillId="0" borderId="0" xfId="0" applyFont="1" applyAlignment="1" applyProtection="1">
      <alignment vertical="center" wrapText="1"/>
      <protection hidden="1"/>
    </xf>
    <xf numFmtId="0" fontId="7" fillId="3" borderId="0" xfId="0" applyFont="1" applyFill="1" applyProtection="1">
      <protection hidden="1"/>
    </xf>
    <xf numFmtId="0" fontId="6" fillId="3" borderId="0" xfId="0" quotePrefix="1" applyFont="1" applyFill="1" applyAlignment="1" applyProtection="1">
      <alignment horizontal="center" vertical="center"/>
      <protection hidden="1"/>
    </xf>
    <xf numFmtId="0" fontId="7" fillId="3" borderId="0" xfId="0" applyFont="1" applyFill="1" applyAlignment="1" applyProtection="1">
      <alignment vertical="center"/>
      <protection hidden="1"/>
    </xf>
    <xf numFmtId="0" fontId="7" fillId="3" borderId="0" xfId="0" quotePrefix="1" applyFont="1" applyFill="1" applyAlignment="1" applyProtection="1">
      <alignment horizontal="left" vertical="center"/>
      <protection hidden="1"/>
    </xf>
    <xf numFmtId="0" fontId="6" fillId="3" borderId="0" xfId="0" applyFont="1" applyFill="1" applyAlignment="1" applyProtection="1">
      <alignment horizontal="center"/>
      <protection hidden="1"/>
    </xf>
    <xf numFmtId="0" fontId="6" fillId="3" borderId="0" xfId="0" quotePrefix="1" applyFont="1" applyFill="1" applyAlignment="1" applyProtection="1">
      <alignment horizontal="left"/>
      <protection hidden="1"/>
    </xf>
    <xf numFmtId="0" fontId="6" fillId="3" borderId="0" xfId="0" quotePrefix="1" applyFont="1" applyFill="1" applyAlignment="1" applyProtection="1">
      <alignment horizontal="center"/>
      <protection hidden="1"/>
    </xf>
    <xf numFmtId="0" fontId="23" fillId="4" borderId="7" xfId="0" applyFont="1" applyFill="1" applyBorder="1" applyAlignment="1" applyProtection="1">
      <alignment horizontal="left" vertical="center" wrapText="1"/>
      <protection hidden="1"/>
    </xf>
    <xf numFmtId="0" fontId="6" fillId="0" borderId="0" xfId="0" applyFont="1" applyAlignment="1" applyProtection="1">
      <alignment horizontal="center"/>
      <protection hidden="1"/>
    </xf>
    <xf numFmtId="0" fontId="7" fillId="0" borderId="0" xfId="0" applyFont="1" applyAlignment="1" applyProtection="1">
      <alignment horizontal="center"/>
      <protection hidden="1"/>
    </xf>
    <xf numFmtId="0" fontId="6" fillId="0" borderId="0" xfId="0" applyFont="1" applyAlignment="1" applyProtection="1">
      <alignment horizontal="center" vertical="center"/>
      <protection hidden="1"/>
    </xf>
    <xf numFmtId="0" fontId="7" fillId="0" borderId="0" xfId="0" applyFont="1" applyAlignment="1" applyProtection="1">
      <alignment horizontal="left" wrapText="1"/>
      <protection hidden="1"/>
    </xf>
    <xf numFmtId="0" fontId="6" fillId="0" borderId="0" xfId="0" applyFont="1" applyAlignment="1" applyProtection="1">
      <alignment horizontal="left" vertical="center" wrapText="1"/>
      <protection hidden="1"/>
    </xf>
    <xf numFmtId="0" fontId="6" fillId="0" borderId="0" xfId="0" quotePrefix="1" applyFont="1" applyAlignment="1" applyProtection="1">
      <alignment horizontal="center" wrapText="1"/>
      <protection hidden="1"/>
    </xf>
    <xf numFmtId="0" fontId="6" fillId="0" borderId="0" xfId="0" quotePrefix="1"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65" xfId="0" applyFont="1" applyBorder="1" applyAlignment="1" applyProtection="1">
      <alignment vertical="center" wrapText="1"/>
      <protection locked="0" hidden="1"/>
    </xf>
    <xf numFmtId="0" fontId="5" fillId="0" borderId="62" xfId="0" applyFont="1" applyBorder="1" applyAlignment="1" applyProtection="1">
      <alignment vertical="center" wrapText="1"/>
      <protection locked="0" hidden="1"/>
    </xf>
    <xf numFmtId="0" fontId="5" fillId="0" borderId="66" xfId="0" applyFont="1" applyBorder="1" applyAlignment="1" applyProtection="1">
      <alignment vertical="center" wrapText="1"/>
      <protection locked="0" hidden="1"/>
    </xf>
    <xf numFmtId="0" fontId="5" fillId="0" borderId="67" xfId="0" applyFont="1" applyBorder="1" applyAlignment="1" applyProtection="1">
      <alignment vertical="center" wrapText="1"/>
      <protection locked="0" hidden="1"/>
    </xf>
    <xf numFmtId="0" fontId="5" fillId="0" borderId="0" xfId="0" applyFont="1" applyAlignment="1" applyProtection="1">
      <alignment vertical="center" wrapText="1"/>
      <protection locked="0" hidden="1"/>
    </xf>
    <xf numFmtId="0" fontId="5" fillId="0" borderId="68" xfId="0" applyFont="1" applyBorder="1" applyAlignment="1" applyProtection="1">
      <alignment vertical="center" wrapText="1"/>
      <protection locked="0" hidden="1"/>
    </xf>
    <xf numFmtId="0" fontId="5" fillId="0" borderId="69" xfId="0" applyFont="1" applyBorder="1" applyAlignment="1" applyProtection="1">
      <alignment vertical="center" wrapText="1"/>
      <protection locked="0" hidden="1"/>
    </xf>
    <xf numFmtId="0" fontId="5" fillId="0" borderId="6" xfId="0" applyFont="1" applyBorder="1" applyAlignment="1" applyProtection="1">
      <alignment vertical="center" wrapText="1"/>
      <protection locked="0" hidden="1"/>
    </xf>
    <xf numFmtId="0" fontId="5" fillId="0" borderId="70" xfId="0" applyFont="1" applyBorder="1" applyAlignment="1" applyProtection="1">
      <alignment vertical="center" wrapText="1"/>
      <protection locked="0" hidden="1"/>
    </xf>
    <xf numFmtId="49" fontId="7" fillId="0" borderId="8" xfId="0" applyNumberFormat="1" applyFont="1" applyBorder="1" applyAlignment="1" applyProtection="1">
      <alignment horizontal="center" vertical="center"/>
      <protection locked="0" hidden="1"/>
    </xf>
    <xf numFmtId="49" fontId="7" fillId="0" borderId="74" xfId="0" applyNumberFormat="1" applyFont="1" applyBorder="1" applyAlignment="1" applyProtection="1">
      <alignment horizontal="center" vertical="center"/>
      <protection locked="0" hidden="1"/>
    </xf>
    <xf numFmtId="0" fontId="7" fillId="0" borderId="74" xfId="0" applyFont="1" applyBorder="1" applyAlignment="1" applyProtection="1">
      <alignment horizontal="center" vertical="center" wrapText="1"/>
      <protection locked="0" hidden="1"/>
    </xf>
    <xf numFmtId="0" fontId="7" fillId="0" borderId="0" xfId="0" applyFont="1" applyAlignment="1" applyProtection="1">
      <alignment horizontal="center" wrapText="1"/>
      <protection hidden="1"/>
    </xf>
    <xf numFmtId="49" fontId="7" fillId="0" borderId="24" xfId="0" applyNumberFormat="1" applyFont="1" applyBorder="1" applyAlignment="1" applyProtection="1">
      <alignment horizontal="center" vertical="center" wrapText="1"/>
      <protection locked="0" hidden="1"/>
    </xf>
    <xf numFmtId="49" fontId="7" fillId="0" borderId="25" xfId="0" applyNumberFormat="1" applyFont="1" applyBorder="1" applyAlignment="1" applyProtection="1">
      <alignment horizontal="center" vertical="center" wrapText="1"/>
      <protection locked="0" hidden="1"/>
    </xf>
    <xf numFmtId="49" fontId="7" fillId="0" borderId="26" xfId="0" applyNumberFormat="1" applyFont="1" applyBorder="1" applyAlignment="1" applyProtection="1">
      <alignment horizontal="center" vertical="center" wrapText="1"/>
      <protection locked="0" hidden="1"/>
    </xf>
    <xf numFmtId="0" fontId="23" fillId="4" borderId="7" xfId="0" applyFont="1" applyFill="1" applyBorder="1" applyAlignment="1" applyProtection="1">
      <alignment horizontal="left" vertical="center" wrapText="1"/>
      <protection hidden="1"/>
    </xf>
    <xf numFmtId="49" fontId="7" fillId="0" borderId="8" xfId="0" applyNumberFormat="1" applyFont="1" applyBorder="1" applyAlignment="1" applyProtection="1">
      <alignment horizontal="center" vertical="center" wrapText="1"/>
      <protection locked="0" hidden="1"/>
    </xf>
    <xf numFmtId="49" fontId="7" fillId="0" borderId="9" xfId="0" applyNumberFormat="1" applyFont="1" applyBorder="1" applyAlignment="1" applyProtection="1">
      <alignment horizontal="center" vertical="center" wrapText="1"/>
      <protection locked="0" hidden="1"/>
    </xf>
    <xf numFmtId="49" fontId="7" fillId="0" borderId="10" xfId="0" applyNumberFormat="1" applyFont="1" applyBorder="1" applyAlignment="1" applyProtection="1">
      <alignment horizontal="center" vertical="center" wrapText="1"/>
      <protection locked="0" hidden="1"/>
    </xf>
    <xf numFmtId="0" fontId="7" fillId="0" borderId="0" xfId="0" applyFont="1" applyAlignment="1" applyProtection="1">
      <alignment horizontal="center"/>
      <protection hidden="1"/>
    </xf>
    <xf numFmtId="49" fontId="7" fillId="0" borderId="33" xfId="0" applyNumberFormat="1" applyFont="1" applyBorder="1" applyAlignment="1" applyProtection="1">
      <alignment horizontal="center" vertical="center" wrapText="1"/>
      <protection locked="0" hidden="1"/>
    </xf>
    <xf numFmtId="49" fontId="7" fillId="0" borderId="34" xfId="0" applyNumberFormat="1" applyFont="1" applyBorder="1" applyAlignment="1" applyProtection="1">
      <alignment horizontal="center" vertical="center" wrapText="1"/>
      <protection locked="0" hidden="1"/>
    </xf>
    <xf numFmtId="49" fontId="7" fillId="0" borderId="35" xfId="0" applyNumberFormat="1" applyFont="1" applyBorder="1" applyAlignment="1" applyProtection="1">
      <alignment horizontal="center" vertical="center" wrapText="1"/>
      <protection locked="0" hidden="1"/>
    </xf>
    <xf numFmtId="0" fontId="6" fillId="0" borderId="40" xfId="0" quotePrefix="1" applyFont="1" applyBorder="1" applyAlignment="1" applyProtection="1">
      <alignment horizontal="center"/>
      <protection hidden="1"/>
    </xf>
    <xf numFmtId="0" fontId="6" fillId="0" borderId="40" xfId="0" applyFont="1" applyBorder="1" applyAlignment="1" applyProtection="1">
      <alignment horizontal="center"/>
      <protection hidden="1"/>
    </xf>
    <xf numFmtId="0" fontId="6" fillId="0" borderId="9" xfId="0" quotePrefix="1" applyFont="1" applyBorder="1" applyAlignment="1" applyProtection="1">
      <alignment horizontal="center" wrapText="1"/>
      <protection hidden="1"/>
    </xf>
    <xf numFmtId="0" fontId="6" fillId="0" borderId="40" xfId="0" quotePrefix="1" applyFont="1" applyBorder="1" applyAlignment="1" applyProtection="1">
      <alignment horizontal="center" wrapText="1"/>
      <protection hidden="1"/>
    </xf>
    <xf numFmtId="49" fontId="7" fillId="0" borderId="33" xfId="0" quotePrefix="1" applyNumberFormat="1" applyFont="1" applyBorder="1" applyAlignment="1" applyProtection="1">
      <alignment horizontal="center" vertical="center" wrapText="1"/>
      <protection locked="0" hidden="1"/>
    </xf>
    <xf numFmtId="49" fontId="7" fillId="0" borderId="34" xfId="0" quotePrefix="1" applyNumberFormat="1" applyFont="1" applyBorder="1" applyAlignment="1" applyProtection="1">
      <alignment horizontal="center" vertical="center" wrapText="1"/>
      <protection locked="0" hidden="1"/>
    </xf>
    <xf numFmtId="49" fontId="7" fillId="0" borderId="35" xfId="0" quotePrefix="1" applyNumberFormat="1" applyFont="1" applyBorder="1" applyAlignment="1" applyProtection="1">
      <alignment horizontal="center" vertical="center" wrapText="1"/>
      <protection locked="0" hidden="1"/>
    </xf>
    <xf numFmtId="0" fontId="7" fillId="0" borderId="74" xfId="0" applyFont="1" applyBorder="1" applyAlignment="1" applyProtection="1">
      <alignment horizontal="center" vertical="center"/>
      <protection locked="0" hidden="1"/>
    </xf>
    <xf numFmtId="49" fontId="7" fillId="0" borderId="27" xfId="0" applyNumberFormat="1" applyFont="1" applyBorder="1" applyAlignment="1" applyProtection="1">
      <alignment horizontal="center" vertical="center" wrapText="1"/>
      <protection locked="0" hidden="1"/>
    </xf>
    <xf numFmtId="49" fontId="7" fillId="0" borderId="28" xfId="0" applyNumberFormat="1" applyFont="1" applyBorder="1" applyAlignment="1" applyProtection="1">
      <alignment horizontal="center" vertical="center" wrapText="1"/>
      <protection locked="0" hidden="1"/>
    </xf>
    <xf numFmtId="49" fontId="7" fillId="0" borderId="29" xfId="0" applyNumberFormat="1" applyFont="1" applyBorder="1" applyAlignment="1" applyProtection="1">
      <alignment horizontal="center" vertical="center" wrapText="1"/>
      <protection locked="0" hidden="1"/>
    </xf>
    <xf numFmtId="49" fontId="7" fillId="0" borderId="21" xfId="0" applyNumberFormat="1" applyFont="1" applyBorder="1" applyAlignment="1" applyProtection="1">
      <alignment horizontal="center" vertical="center" wrapText="1"/>
      <protection locked="0" hidden="1"/>
    </xf>
    <xf numFmtId="49" fontId="7" fillId="0" borderId="22" xfId="0" applyNumberFormat="1" applyFont="1" applyBorder="1" applyAlignment="1" applyProtection="1">
      <alignment horizontal="center" vertical="center" wrapText="1"/>
      <protection locked="0" hidden="1"/>
    </xf>
    <xf numFmtId="49" fontId="7" fillId="0" borderId="23" xfId="0" applyNumberFormat="1" applyFont="1" applyBorder="1" applyAlignment="1" applyProtection="1">
      <alignment horizontal="center" vertical="center" wrapText="1"/>
      <protection locked="0" hidden="1"/>
    </xf>
    <xf numFmtId="49" fontId="7" fillId="0" borderId="71" xfId="0" applyNumberFormat="1" applyFont="1" applyBorder="1" applyAlignment="1" applyProtection="1">
      <alignment horizontal="center" vertical="center" wrapText="1"/>
      <protection locked="0" hidden="1"/>
    </xf>
    <xf numFmtId="49" fontId="7" fillId="0" borderId="72" xfId="0" applyNumberFormat="1" applyFont="1" applyBorder="1" applyAlignment="1" applyProtection="1">
      <alignment horizontal="center" vertical="center" wrapText="1"/>
      <protection locked="0" hidden="1"/>
    </xf>
    <xf numFmtId="49" fontId="7" fillId="0" borderId="73" xfId="0" applyNumberFormat="1" applyFont="1" applyBorder="1" applyAlignment="1" applyProtection="1">
      <alignment horizontal="center" vertical="center" wrapText="1"/>
      <protection locked="0" hidden="1"/>
    </xf>
    <xf numFmtId="0" fontId="7" fillId="0" borderId="33" xfId="0" applyFont="1" applyBorder="1" applyAlignment="1" applyProtection="1">
      <alignment horizontal="center" vertical="center" wrapText="1"/>
      <protection locked="0" hidden="1"/>
    </xf>
    <xf numFmtId="0" fontId="7" fillId="0" borderId="34" xfId="0" applyFont="1" applyBorder="1" applyAlignment="1" applyProtection="1">
      <alignment horizontal="center" vertical="center" wrapText="1"/>
      <protection locked="0" hidden="1"/>
    </xf>
    <xf numFmtId="0" fontId="7" fillId="0" borderId="35" xfId="0" applyFont="1" applyBorder="1" applyAlignment="1" applyProtection="1">
      <alignment horizontal="center" vertical="center" wrapText="1"/>
      <protection locked="0" hidden="1"/>
    </xf>
    <xf numFmtId="0" fontId="6" fillId="0" borderId="0" xfId="0" applyFont="1" applyAlignment="1" applyProtection="1">
      <alignment horizontal="center" wrapText="1"/>
      <protection hidden="1"/>
    </xf>
    <xf numFmtId="49" fontId="7" fillId="0" borderId="9" xfId="0" applyNumberFormat="1" applyFont="1" applyBorder="1" applyAlignment="1" applyProtection="1">
      <alignment horizontal="center" vertical="center"/>
      <protection locked="0" hidden="1"/>
    </xf>
    <xf numFmtId="49" fontId="7" fillId="0" borderId="10" xfId="0" applyNumberFormat="1" applyFont="1" applyBorder="1" applyAlignment="1" applyProtection="1">
      <alignment horizontal="center" vertical="center"/>
      <protection locked="0" hidden="1"/>
    </xf>
    <xf numFmtId="0" fontId="6" fillId="0" borderId="40" xfId="0" applyFont="1" applyBorder="1" applyAlignment="1" applyProtection="1">
      <alignment horizontal="center" wrapText="1"/>
      <protection hidden="1"/>
    </xf>
    <xf numFmtId="49" fontId="7" fillId="0" borderId="21" xfId="0" quotePrefix="1" applyNumberFormat="1" applyFont="1" applyBorder="1" applyAlignment="1" applyProtection="1">
      <alignment horizontal="center" vertical="center" wrapText="1"/>
      <protection locked="0" hidden="1"/>
    </xf>
    <xf numFmtId="49" fontId="7" fillId="0" borderId="22" xfId="0" quotePrefix="1" applyNumberFormat="1" applyFont="1" applyBorder="1" applyAlignment="1" applyProtection="1">
      <alignment horizontal="center" vertical="center" wrapText="1"/>
      <protection locked="0" hidden="1"/>
    </xf>
    <xf numFmtId="49" fontId="7" fillId="0" borderId="23" xfId="0" quotePrefix="1" applyNumberFormat="1" applyFont="1" applyBorder="1" applyAlignment="1" applyProtection="1">
      <alignment horizontal="center" vertical="center" wrapText="1"/>
      <protection locked="0" hidden="1"/>
    </xf>
    <xf numFmtId="49" fontId="7" fillId="0" borderId="18" xfId="0" quotePrefix="1" applyNumberFormat="1" applyFont="1" applyBorder="1" applyAlignment="1" applyProtection="1">
      <alignment horizontal="center" vertical="center" wrapText="1"/>
      <protection locked="0" hidden="1"/>
    </xf>
    <xf numFmtId="49" fontId="7" fillId="0" borderId="19" xfId="0" quotePrefix="1" applyNumberFormat="1" applyFont="1" applyBorder="1" applyAlignment="1" applyProtection="1">
      <alignment horizontal="center" vertical="center" wrapText="1"/>
      <protection locked="0" hidden="1"/>
    </xf>
    <xf numFmtId="49" fontId="7" fillId="0" borderId="20" xfId="0" quotePrefix="1" applyNumberFormat="1" applyFont="1" applyBorder="1" applyAlignment="1" applyProtection="1">
      <alignment horizontal="center" vertical="center" wrapText="1"/>
      <protection locked="0" hidden="1"/>
    </xf>
    <xf numFmtId="49" fontId="7" fillId="0" borderId="27" xfId="0" applyNumberFormat="1" applyFont="1" applyBorder="1" applyAlignment="1" applyProtection="1">
      <alignment horizontal="center" vertical="center"/>
      <protection locked="0" hidden="1"/>
    </xf>
    <xf numFmtId="49" fontId="7" fillId="0" borderId="28" xfId="0" applyNumberFormat="1" applyFont="1" applyBorder="1" applyAlignment="1" applyProtection="1">
      <alignment horizontal="center" vertical="center"/>
      <protection locked="0" hidden="1"/>
    </xf>
    <xf numFmtId="49" fontId="7" fillId="0" borderId="29" xfId="0" applyNumberFormat="1" applyFont="1" applyBorder="1" applyAlignment="1" applyProtection="1">
      <alignment horizontal="center" vertical="center"/>
      <protection locked="0" hidden="1"/>
    </xf>
    <xf numFmtId="49" fontId="7" fillId="0" borderId="36" xfId="0" applyNumberFormat="1" applyFont="1" applyBorder="1" applyAlignment="1" applyProtection="1">
      <alignment horizontal="center" vertical="center" wrapText="1"/>
      <protection locked="0" hidden="1"/>
    </xf>
    <xf numFmtId="49" fontId="7" fillId="0" borderId="37" xfId="0" applyNumberFormat="1" applyFont="1" applyBorder="1" applyAlignment="1" applyProtection="1">
      <alignment horizontal="center" vertical="center" wrapText="1"/>
      <protection locked="0" hidden="1"/>
    </xf>
    <xf numFmtId="49" fontId="7" fillId="0" borderId="38" xfId="0" applyNumberFormat="1" applyFont="1" applyBorder="1" applyAlignment="1" applyProtection="1">
      <alignment horizontal="center" vertical="center" wrapText="1"/>
      <protection locked="0" hidden="1"/>
    </xf>
    <xf numFmtId="49" fontId="7" fillId="0" borderId="11" xfId="0" applyNumberFormat="1" applyFont="1" applyBorder="1" applyAlignment="1" applyProtection="1">
      <alignment horizontal="center" vertical="center" wrapText="1"/>
      <protection locked="0" hidden="1"/>
    </xf>
    <xf numFmtId="49" fontId="7" fillId="0" borderId="0" xfId="0" applyNumberFormat="1" applyFont="1" applyAlignment="1" applyProtection="1">
      <alignment horizontal="center" vertical="center" wrapText="1"/>
      <protection locked="0" hidden="1"/>
    </xf>
    <xf numFmtId="49" fontId="7" fillId="0" borderId="56" xfId="0" applyNumberFormat="1" applyFont="1" applyBorder="1" applyAlignment="1" applyProtection="1">
      <alignment horizontal="center" vertical="center" wrapText="1"/>
      <protection locked="0" hidden="1"/>
    </xf>
    <xf numFmtId="49" fontId="7" fillId="0" borderId="39" xfId="0" applyNumberFormat="1" applyFont="1" applyBorder="1" applyAlignment="1" applyProtection="1">
      <alignment horizontal="center" vertical="center" wrapText="1"/>
      <protection locked="0" hidden="1"/>
    </xf>
    <xf numFmtId="49" fontId="7" fillId="0" borderId="40" xfId="0" applyNumberFormat="1" applyFont="1" applyBorder="1" applyAlignment="1" applyProtection="1">
      <alignment horizontal="center" vertical="center" wrapText="1"/>
      <protection locked="0" hidden="1"/>
    </xf>
    <xf numFmtId="49" fontId="7" fillId="0" borderId="41" xfId="0" applyNumberFormat="1" applyFont="1" applyBorder="1" applyAlignment="1" applyProtection="1">
      <alignment horizontal="center" vertical="center" wrapText="1"/>
      <protection locked="0" hidden="1"/>
    </xf>
    <xf numFmtId="0" fontId="6" fillId="0" borderId="0" xfId="0" applyFont="1" applyAlignment="1" applyProtection="1">
      <alignment horizontal="left" wrapText="1"/>
      <protection hidden="1"/>
    </xf>
    <xf numFmtId="0" fontId="7" fillId="0" borderId="0" xfId="0" applyFont="1" applyAlignment="1" applyProtection="1">
      <alignment horizontal="left" vertical="center" wrapText="1"/>
      <protection hidden="1"/>
    </xf>
    <xf numFmtId="0" fontId="7" fillId="0" borderId="37" xfId="0" applyFont="1" applyBorder="1" applyAlignment="1" applyProtection="1">
      <alignment horizontal="left" vertical="center" wrapText="1"/>
      <protection hidden="1"/>
    </xf>
    <xf numFmtId="0" fontId="7" fillId="0" borderId="8" xfId="0" applyFont="1" applyBorder="1" applyAlignment="1" applyProtection="1">
      <alignment horizontal="center" vertical="center"/>
      <protection locked="0" hidden="1"/>
    </xf>
    <xf numFmtId="0" fontId="7" fillId="0" borderId="9" xfId="0" applyFont="1" applyBorder="1" applyAlignment="1" applyProtection="1">
      <alignment horizontal="center" vertical="center"/>
      <protection locked="0" hidden="1"/>
    </xf>
    <xf numFmtId="0" fontId="7" fillId="0" borderId="10" xfId="0" applyFont="1" applyBorder="1" applyAlignment="1" applyProtection="1">
      <alignment horizontal="center" vertical="center"/>
      <protection locked="0" hidden="1"/>
    </xf>
    <xf numFmtId="0" fontId="7" fillId="0" borderId="0" xfId="0" applyFont="1" applyAlignment="1" applyProtection="1">
      <alignment horizontal="left" wrapText="1"/>
      <protection hidden="1"/>
    </xf>
    <xf numFmtId="0" fontId="22" fillId="0" borderId="0" xfId="0" applyFont="1" applyAlignment="1" applyProtection="1">
      <alignment horizontal="center" vertical="center" wrapText="1"/>
      <protection hidden="1"/>
    </xf>
    <xf numFmtId="49" fontId="7" fillId="0" borderId="8" xfId="0" applyNumberFormat="1" applyFont="1" applyBorder="1" applyAlignment="1" applyProtection="1">
      <alignment horizontal="center" vertical="center"/>
      <protection locked="0" hidden="1"/>
    </xf>
    <xf numFmtId="0" fontId="6" fillId="0" borderId="0" xfId="0" applyFont="1" applyAlignment="1" applyProtection="1">
      <alignment horizontal="right" vertical="center" wrapText="1"/>
      <protection hidden="1"/>
    </xf>
    <xf numFmtId="0" fontId="7" fillId="0" borderId="21" xfId="0" applyFont="1" applyBorder="1" applyAlignment="1" applyProtection="1">
      <alignment horizontal="center" vertical="center" wrapText="1"/>
      <protection locked="0" hidden="1"/>
    </xf>
    <xf numFmtId="0" fontId="7" fillId="0" borderId="22" xfId="0" applyFont="1" applyBorder="1" applyAlignment="1" applyProtection="1">
      <alignment horizontal="center" vertical="center" wrapText="1"/>
      <protection locked="0" hidden="1"/>
    </xf>
    <xf numFmtId="0" fontId="7" fillId="0" borderId="23" xfId="0" applyFont="1" applyBorder="1" applyAlignment="1" applyProtection="1">
      <alignment horizontal="center" vertical="center" wrapText="1"/>
      <protection locked="0" hidden="1"/>
    </xf>
    <xf numFmtId="0" fontId="7" fillId="0" borderId="18" xfId="0" applyFont="1" applyBorder="1" applyAlignment="1" applyProtection="1">
      <alignment horizontal="center" vertical="center" wrapText="1"/>
      <protection locked="0" hidden="1"/>
    </xf>
    <xf numFmtId="0" fontId="7" fillId="0" borderId="19" xfId="0" applyFont="1" applyBorder="1" applyAlignment="1" applyProtection="1">
      <alignment horizontal="center" vertical="center" wrapText="1"/>
      <protection locked="0" hidden="1"/>
    </xf>
    <xf numFmtId="0" fontId="7" fillId="0" borderId="20" xfId="0" applyFont="1" applyBorder="1" applyAlignment="1" applyProtection="1">
      <alignment horizontal="center" vertical="center" wrapText="1"/>
      <protection locked="0" hidden="1"/>
    </xf>
    <xf numFmtId="0" fontId="7" fillId="0" borderId="15" xfId="0" applyFont="1" applyBorder="1" applyAlignment="1" applyProtection="1">
      <alignment horizontal="center" vertical="center" wrapText="1"/>
      <protection locked="0" hidden="1"/>
    </xf>
    <xf numFmtId="0" fontId="7" fillId="0" borderId="16" xfId="0" applyFont="1" applyBorder="1" applyAlignment="1" applyProtection="1">
      <alignment horizontal="center" vertical="center" wrapText="1"/>
      <protection locked="0" hidden="1"/>
    </xf>
    <xf numFmtId="0" fontId="7" fillId="0" borderId="17" xfId="0" applyFont="1" applyBorder="1" applyAlignment="1" applyProtection="1">
      <alignment horizontal="center" vertical="center" wrapText="1"/>
      <protection locked="0" hidden="1"/>
    </xf>
    <xf numFmtId="0" fontId="6" fillId="0" borderId="0" xfId="0" applyFont="1" applyAlignment="1" applyProtection="1">
      <alignment horizontal="left" vertical="center" wrapText="1"/>
      <protection hidden="1"/>
    </xf>
    <xf numFmtId="0" fontId="6" fillId="0" borderId="56" xfId="0" applyFont="1" applyBorder="1" applyAlignment="1" applyProtection="1">
      <alignment horizontal="left" vertical="center" wrapText="1"/>
      <protection hidden="1"/>
    </xf>
    <xf numFmtId="0" fontId="7" fillId="0" borderId="8" xfId="0" applyFont="1" applyBorder="1" applyAlignment="1" applyProtection="1">
      <alignment horizontal="left" vertical="center" wrapText="1"/>
      <protection hidden="1"/>
    </xf>
    <xf numFmtId="0" fontId="7" fillId="0" borderId="9" xfId="0" applyFont="1" applyBorder="1" applyAlignment="1" applyProtection="1">
      <alignment horizontal="left" vertical="center" wrapText="1"/>
      <protection hidden="1"/>
    </xf>
    <xf numFmtId="0" fontId="7" fillId="0" borderId="10" xfId="0" applyFont="1" applyBorder="1" applyAlignment="1" applyProtection="1">
      <alignment horizontal="left" vertical="center" wrapText="1"/>
      <protection hidden="1"/>
    </xf>
    <xf numFmtId="0" fontId="32" fillId="0" borderId="0" xfId="0" quotePrefix="1" applyFont="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7" fillId="0" borderId="40" xfId="0" applyFont="1" applyBorder="1" applyAlignment="1" applyProtection="1">
      <alignment horizontal="center" wrapText="1"/>
      <protection hidden="1"/>
    </xf>
    <xf numFmtId="49" fontId="7" fillId="0" borderId="12" xfId="0" applyNumberFormat="1" applyFont="1" applyBorder="1" applyAlignment="1" applyProtection="1">
      <alignment horizontal="center" vertical="center"/>
      <protection locked="0" hidden="1"/>
    </xf>
    <xf numFmtId="49" fontId="7" fillId="0" borderId="13" xfId="0" applyNumberFormat="1" applyFont="1" applyBorder="1" applyAlignment="1" applyProtection="1">
      <alignment horizontal="center" vertical="center"/>
      <protection locked="0" hidden="1"/>
    </xf>
    <xf numFmtId="49" fontId="7" fillId="0" borderId="14" xfId="0" applyNumberFormat="1" applyFont="1" applyBorder="1" applyAlignment="1" applyProtection="1">
      <alignment horizontal="center" vertical="center"/>
      <protection locked="0" hidden="1"/>
    </xf>
    <xf numFmtId="0" fontId="7" fillId="0" borderId="33" xfId="0" applyFont="1" applyBorder="1" applyAlignment="1" applyProtection="1">
      <alignment horizontal="center" vertical="center"/>
      <protection locked="0" hidden="1"/>
    </xf>
    <xf numFmtId="0" fontId="7" fillId="0" borderId="34" xfId="0" applyFont="1" applyBorder="1" applyAlignment="1" applyProtection="1">
      <alignment horizontal="center" vertical="center"/>
      <protection locked="0" hidden="1"/>
    </xf>
    <xf numFmtId="0" fontId="7" fillId="0" borderId="35" xfId="0" applyFont="1" applyBorder="1" applyAlignment="1" applyProtection="1">
      <alignment horizontal="center" vertical="center"/>
      <protection locked="0" hidden="1"/>
    </xf>
    <xf numFmtId="0" fontId="7" fillId="0" borderId="27" xfId="0" applyFont="1" applyBorder="1" applyAlignment="1" applyProtection="1">
      <alignment horizontal="center" vertical="center"/>
      <protection locked="0" hidden="1"/>
    </xf>
    <xf numFmtId="0" fontId="7" fillId="0" borderId="28" xfId="0" applyFont="1" applyBorder="1" applyAlignment="1" applyProtection="1">
      <alignment horizontal="center" vertical="center"/>
      <protection locked="0" hidden="1"/>
    </xf>
    <xf numFmtId="0" fontId="7" fillId="0" borderId="29" xfId="0" applyFont="1" applyBorder="1" applyAlignment="1" applyProtection="1">
      <alignment horizontal="center" vertical="center"/>
      <protection locked="0" hidden="1"/>
    </xf>
    <xf numFmtId="0" fontId="7" fillId="0" borderId="27" xfId="0" applyFont="1" applyBorder="1" applyAlignment="1" applyProtection="1">
      <alignment horizontal="center" vertical="center" wrapText="1"/>
      <protection locked="0" hidden="1"/>
    </xf>
    <xf numFmtId="0" fontId="7" fillId="0" borderId="28" xfId="0" applyFont="1" applyBorder="1" applyAlignment="1" applyProtection="1">
      <alignment horizontal="center" vertical="center" wrapText="1"/>
      <protection locked="0" hidden="1"/>
    </xf>
    <xf numFmtId="0" fontId="7" fillId="0" borderId="29" xfId="0" applyFont="1" applyBorder="1" applyAlignment="1" applyProtection="1">
      <alignment horizontal="center" vertical="center" wrapText="1"/>
      <protection locked="0" hidden="1"/>
    </xf>
    <xf numFmtId="49" fontId="7" fillId="0" borderId="30" xfId="0" applyNumberFormat="1" applyFont="1" applyBorder="1" applyAlignment="1" applyProtection="1">
      <alignment horizontal="center" vertical="center" wrapText="1"/>
      <protection locked="0" hidden="1"/>
    </xf>
    <xf numFmtId="49" fontId="7" fillId="0" borderId="31" xfId="0" applyNumberFormat="1" applyFont="1" applyBorder="1" applyAlignment="1" applyProtection="1">
      <alignment horizontal="center" vertical="center" wrapText="1"/>
      <protection locked="0" hidden="1"/>
    </xf>
    <xf numFmtId="49" fontId="7" fillId="0" borderId="32" xfId="0" applyNumberFormat="1" applyFont="1" applyBorder="1" applyAlignment="1" applyProtection="1">
      <alignment horizontal="center" vertical="center" wrapText="1"/>
      <protection locked="0" hidden="1"/>
    </xf>
    <xf numFmtId="0" fontId="7" fillId="0" borderId="30" xfId="0" applyFont="1" applyBorder="1" applyAlignment="1" applyProtection="1">
      <alignment horizontal="center" vertical="center"/>
      <protection locked="0" hidden="1"/>
    </xf>
    <xf numFmtId="0" fontId="7" fillId="0" borderId="31" xfId="0" applyFont="1" applyBorder="1" applyAlignment="1" applyProtection="1">
      <alignment horizontal="center" vertical="center"/>
      <protection locked="0" hidden="1"/>
    </xf>
    <xf numFmtId="0" fontId="7" fillId="0" borderId="32" xfId="0" applyFont="1" applyBorder="1" applyAlignment="1" applyProtection="1">
      <alignment horizontal="center" vertical="center"/>
      <protection locked="0" hidden="1"/>
    </xf>
    <xf numFmtId="0" fontId="7" fillId="0" borderId="30" xfId="0" applyFont="1" applyBorder="1" applyAlignment="1" applyProtection="1">
      <alignment horizontal="center" vertical="center" wrapText="1"/>
      <protection locked="0" hidden="1"/>
    </xf>
    <xf numFmtId="0" fontId="7" fillId="0" borderId="31" xfId="0" applyFont="1" applyBorder="1" applyAlignment="1" applyProtection="1">
      <alignment horizontal="center" vertical="center" wrapText="1"/>
      <protection locked="0" hidden="1"/>
    </xf>
    <xf numFmtId="0" fontId="7" fillId="0" borderId="32" xfId="0" applyFont="1" applyBorder="1" applyAlignment="1" applyProtection="1">
      <alignment horizontal="center" vertical="center" wrapText="1"/>
      <protection locked="0" hidden="1"/>
    </xf>
    <xf numFmtId="0" fontId="23" fillId="4" borderId="0" xfId="0" applyFont="1" applyFill="1" applyAlignment="1" applyProtection="1">
      <alignment horizontal="left" vertical="center" wrapText="1"/>
      <protection hidden="1"/>
    </xf>
    <xf numFmtId="49" fontId="7" fillId="0" borderId="33" xfId="0" applyNumberFormat="1" applyFont="1" applyBorder="1" applyAlignment="1" applyProtection="1">
      <alignment horizontal="center" vertical="center"/>
      <protection locked="0" hidden="1"/>
    </xf>
    <xf numFmtId="49" fontId="7" fillId="0" borderId="34" xfId="0" applyNumberFormat="1" applyFont="1" applyBorder="1" applyAlignment="1" applyProtection="1">
      <alignment horizontal="center" vertical="center"/>
      <protection locked="0" hidden="1"/>
    </xf>
    <xf numFmtId="49" fontId="7" fillId="0" borderId="35" xfId="0" applyNumberFormat="1" applyFont="1" applyBorder="1" applyAlignment="1" applyProtection="1">
      <alignment horizontal="center" vertical="center"/>
      <protection locked="0" hidden="1"/>
    </xf>
    <xf numFmtId="49" fontId="7" fillId="0" borderId="27" xfId="0" quotePrefix="1" applyNumberFormat="1" applyFont="1" applyBorder="1" applyAlignment="1" applyProtection="1">
      <alignment horizontal="center" vertical="center" wrapText="1"/>
      <protection locked="0" hidden="1"/>
    </xf>
    <xf numFmtId="49" fontId="7" fillId="0" borderId="28" xfId="0" quotePrefix="1" applyNumberFormat="1" applyFont="1" applyBorder="1" applyAlignment="1" applyProtection="1">
      <alignment horizontal="center" vertical="center" wrapText="1"/>
      <protection locked="0" hidden="1"/>
    </xf>
    <xf numFmtId="49" fontId="7" fillId="0" borderId="29" xfId="0" quotePrefix="1" applyNumberFormat="1" applyFont="1" applyBorder="1" applyAlignment="1" applyProtection="1">
      <alignment horizontal="center" vertical="center" wrapText="1"/>
      <protection locked="0" hidden="1"/>
    </xf>
    <xf numFmtId="49" fontId="7" fillId="0" borderId="15" xfId="0" applyNumberFormat="1" applyFont="1" applyBorder="1" applyAlignment="1" applyProtection="1">
      <alignment horizontal="center" vertical="center" wrapText="1"/>
      <protection locked="0" hidden="1"/>
    </xf>
    <xf numFmtId="49" fontId="7" fillId="0" borderId="16" xfId="0" applyNumberFormat="1" applyFont="1" applyBorder="1" applyAlignment="1" applyProtection="1">
      <alignment horizontal="center" vertical="center" wrapText="1"/>
      <protection locked="0" hidden="1"/>
    </xf>
    <xf numFmtId="49" fontId="7" fillId="0" borderId="17" xfId="0" applyNumberFormat="1" applyFont="1" applyBorder="1" applyAlignment="1" applyProtection="1">
      <alignment horizontal="center" vertical="center" wrapText="1"/>
      <protection locked="0" hidden="1"/>
    </xf>
    <xf numFmtId="0" fontId="6" fillId="0" borderId="0" xfId="0" applyFont="1" applyAlignment="1" applyProtection="1">
      <alignment horizontal="center" vertical="center" wrapText="1"/>
      <protection hidden="1"/>
    </xf>
    <xf numFmtId="49" fontId="7" fillId="0" borderId="30" xfId="0" applyNumberFormat="1" applyFont="1" applyBorder="1" applyAlignment="1" applyProtection="1">
      <alignment horizontal="center" vertical="center"/>
      <protection locked="0" hidden="1"/>
    </xf>
    <xf numFmtId="49" fontId="7" fillId="0" borderId="31" xfId="0" applyNumberFormat="1" applyFont="1" applyBorder="1" applyAlignment="1" applyProtection="1">
      <alignment horizontal="center" vertical="center"/>
      <protection locked="0" hidden="1"/>
    </xf>
    <xf numFmtId="49" fontId="7" fillId="0" borderId="32" xfId="0" applyNumberFormat="1" applyFont="1" applyBorder="1" applyAlignment="1" applyProtection="1">
      <alignment horizontal="center" vertical="center"/>
      <protection locked="0" hidden="1"/>
    </xf>
    <xf numFmtId="49" fontId="7" fillId="0" borderId="30" xfId="0" quotePrefix="1" applyNumberFormat="1" applyFont="1" applyBorder="1" applyAlignment="1" applyProtection="1">
      <alignment horizontal="center" vertical="center" wrapText="1"/>
      <protection locked="0" hidden="1"/>
    </xf>
    <xf numFmtId="49" fontId="7" fillId="0" borderId="31" xfId="0" quotePrefix="1" applyNumberFormat="1" applyFont="1" applyBorder="1" applyAlignment="1" applyProtection="1">
      <alignment horizontal="center" vertical="center" wrapText="1"/>
      <protection locked="0" hidden="1"/>
    </xf>
    <xf numFmtId="49" fontId="7" fillId="0" borderId="32" xfId="0" quotePrefix="1" applyNumberFormat="1" applyFont="1" applyBorder="1" applyAlignment="1" applyProtection="1">
      <alignment horizontal="center" vertical="center" wrapText="1"/>
      <protection locked="0" hidden="1"/>
    </xf>
    <xf numFmtId="0" fontId="6" fillId="0" borderId="0" xfId="0" applyFont="1" applyAlignment="1" applyProtection="1">
      <alignment horizontal="center" vertical="center"/>
      <protection hidden="1"/>
    </xf>
    <xf numFmtId="0" fontId="6" fillId="0" borderId="0" xfId="0" quotePrefix="1" applyFont="1" applyAlignment="1" applyProtection="1">
      <alignment horizontal="center" vertical="center"/>
      <protection hidden="1"/>
    </xf>
    <xf numFmtId="49" fontId="7" fillId="0" borderId="75" xfId="0" applyNumberFormat="1" applyFont="1" applyBorder="1" applyAlignment="1" applyProtection="1">
      <alignment horizontal="center" vertical="center" wrapText="1"/>
      <protection locked="0" hidden="1"/>
    </xf>
    <xf numFmtId="49" fontId="7" fillId="0" borderId="78" xfId="0" applyNumberFormat="1" applyFont="1" applyBorder="1" applyAlignment="1" applyProtection="1">
      <alignment horizontal="center" vertical="center" wrapText="1"/>
      <protection locked="0" hidden="1"/>
    </xf>
    <xf numFmtId="49" fontId="7" fillId="0" borderId="60" xfId="0" applyNumberFormat="1" applyFont="1" applyBorder="1" applyAlignment="1" applyProtection="1">
      <alignment horizontal="center" vertical="center" wrapText="1"/>
      <protection locked="0" hidden="1"/>
    </xf>
    <xf numFmtId="0" fontId="6" fillId="0" borderId="0" xfId="0" applyFont="1" applyAlignment="1" applyProtection="1">
      <alignment horizontal="center"/>
      <protection hidden="1"/>
    </xf>
    <xf numFmtId="49" fontId="7" fillId="0" borderId="76" xfId="0" applyNumberFormat="1" applyFont="1" applyBorder="1" applyAlignment="1" applyProtection="1">
      <alignment horizontal="center" vertical="center" wrapText="1"/>
      <protection locked="0" hidden="1"/>
    </xf>
    <xf numFmtId="49" fontId="7" fillId="0" borderId="77" xfId="0" applyNumberFormat="1" applyFont="1" applyBorder="1" applyAlignment="1" applyProtection="1">
      <alignment horizontal="center" vertical="center" wrapText="1"/>
      <protection locked="0" hidden="1"/>
    </xf>
    <xf numFmtId="49" fontId="7" fillId="0" borderId="59" xfId="0" applyNumberFormat="1" applyFont="1" applyBorder="1" applyAlignment="1" applyProtection="1">
      <alignment horizontal="center" vertical="center" wrapText="1"/>
      <protection locked="0" hidden="1"/>
    </xf>
    <xf numFmtId="0" fontId="7" fillId="0" borderId="76" xfId="0" applyFont="1" applyBorder="1" applyAlignment="1" applyProtection="1">
      <alignment horizontal="center" vertical="center" wrapText="1"/>
      <protection locked="0" hidden="1"/>
    </xf>
    <xf numFmtId="0" fontId="7" fillId="0" borderId="77" xfId="0" applyFont="1" applyBorder="1" applyAlignment="1" applyProtection="1">
      <alignment horizontal="center" vertical="center" wrapText="1"/>
      <protection locked="0" hidden="1"/>
    </xf>
    <xf numFmtId="0" fontId="7" fillId="0" borderId="59" xfId="0" applyFont="1" applyBorder="1" applyAlignment="1" applyProtection="1">
      <alignment horizontal="center" vertical="center" wrapText="1"/>
      <protection locked="0" hidden="1"/>
    </xf>
    <xf numFmtId="0" fontId="7" fillId="0" borderId="74" xfId="0" applyFont="1" applyBorder="1" applyAlignment="1" applyProtection="1">
      <alignment horizontal="center" vertical="center" wrapText="1"/>
      <protection locked="0" hidden="1"/>
    </xf>
    <xf numFmtId="49" fontId="7" fillId="0" borderId="12" xfId="0" applyNumberFormat="1" applyFont="1" applyBorder="1" applyAlignment="1" applyProtection="1">
      <alignment horizontal="center" vertical="center" wrapText="1"/>
      <protection locked="0" hidden="1"/>
    </xf>
    <xf numFmtId="49" fontId="7" fillId="0" borderId="13" xfId="0" applyNumberFormat="1" applyFont="1" applyBorder="1" applyAlignment="1" applyProtection="1">
      <alignment horizontal="center" vertical="center" wrapText="1"/>
      <protection locked="0" hidden="1"/>
    </xf>
    <xf numFmtId="49" fontId="7" fillId="0" borderId="14" xfId="0" applyNumberFormat="1" applyFont="1" applyBorder="1" applyAlignment="1" applyProtection="1">
      <alignment horizontal="center" vertical="center" wrapText="1"/>
      <protection locked="0" hidden="1"/>
    </xf>
    <xf numFmtId="0" fontId="23" fillId="4" borderId="7" xfId="0" applyFont="1" applyFill="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7" fillId="3" borderId="8" xfId="0" quotePrefix="1" applyFont="1" applyFill="1" applyBorder="1" applyAlignment="1" applyProtection="1">
      <alignment horizontal="center" vertical="center" wrapText="1"/>
      <protection locked="0" hidden="1"/>
    </xf>
    <xf numFmtId="0" fontId="7" fillId="3" borderId="9" xfId="0" applyFont="1" applyFill="1" applyBorder="1" applyAlignment="1" applyProtection="1">
      <alignment horizontal="center" vertical="center" wrapText="1"/>
      <protection locked="0" hidden="1"/>
    </xf>
    <xf numFmtId="0" fontId="7" fillId="3" borderId="10" xfId="0" applyFont="1" applyFill="1" applyBorder="1" applyAlignment="1" applyProtection="1">
      <alignment horizontal="center" vertical="center" wrapText="1"/>
      <protection locked="0" hidden="1"/>
    </xf>
    <xf numFmtId="49" fontId="7" fillId="0" borderId="39" xfId="0" applyNumberFormat="1" applyFont="1" applyBorder="1" applyAlignment="1" applyProtection="1">
      <alignment horizontal="center" vertical="center"/>
      <protection locked="0" hidden="1"/>
    </xf>
    <xf numFmtId="49" fontId="7" fillId="0" borderId="40" xfId="0" applyNumberFormat="1" applyFont="1" applyBorder="1" applyAlignment="1" applyProtection="1">
      <alignment horizontal="center" vertical="center"/>
      <protection locked="0" hidden="1"/>
    </xf>
    <xf numFmtId="49" fontId="7" fillId="0" borderId="41" xfId="0" applyNumberFormat="1" applyFont="1" applyBorder="1" applyAlignment="1" applyProtection="1">
      <alignment horizontal="center" vertical="center"/>
      <protection locked="0" hidden="1"/>
    </xf>
    <xf numFmtId="0" fontId="7" fillId="3" borderId="0" xfId="0" applyFont="1" applyFill="1" applyAlignment="1" applyProtection="1">
      <alignment horizontal="center" wrapText="1"/>
      <protection hidden="1"/>
    </xf>
    <xf numFmtId="0" fontId="31" fillId="0" borderId="0" xfId="0" applyFont="1" applyAlignment="1" applyProtection="1">
      <alignment horizontal="center" vertical="center" wrapText="1"/>
      <protection hidden="1"/>
    </xf>
    <xf numFmtId="0" fontId="31" fillId="0" borderId="40" xfId="0" applyFont="1" applyBorder="1" applyAlignment="1" applyProtection="1">
      <alignment horizontal="center" vertical="center" wrapText="1"/>
      <protection hidden="1"/>
    </xf>
    <xf numFmtId="49" fontId="7" fillId="0" borderId="18" xfId="0" applyNumberFormat="1" applyFont="1" applyBorder="1" applyAlignment="1" applyProtection="1">
      <alignment horizontal="center" vertical="center" wrapText="1"/>
      <protection locked="0" hidden="1"/>
    </xf>
    <xf numFmtId="49" fontId="7" fillId="0" borderId="19" xfId="0" applyNumberFormat="1" applyFont="1" applyBorder="1" applyAlignment="1" applyProtection="1">
      <alignment horizontal="center" vertical="center" wrapText="1"/>
      <protection locked="0" hidden="1"/>
    </xf>
    <xf numFmtId="49" fontId="7" fillId="0" borderId="20" xfId="0" applyNumberFormat="1" applyFont="1" applyBorder="1" applyAlignment="1" applyProtection="1">
      <alignment horizontal="center" vertical="center" wrapText="1"/>
      <protection locked="0" hidden="1"/>
    </xf>
    <xf numFmtId="0" fontId="7" fillId="0" borderId="21" xfId="0" applyFont="1" applyBorder="1" applyAlignment="1" applyProtection="1">
      <alignment horizontal="center" vertical="center" wrapText="1"/>
      <protection hidden="1"/>
    </xf>
    <xf numFmtId="0" fontId="7" fillId="0" borderId="22" xfId="0" applyFont="1" applyBorder="1" applyAlignment="1" applyProtection="1">
      <alignment horizontal="center" vertical="center" wrapText="1"/>
      <protection hidden="1"/>
    </xf>
    <xf numFmtId="0" fontId="7" fillId="0" borderId="23"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49" fontId="7" fillId="0" borderId="39" xfId="0" quotePrefix="1" applyNumberFormat="1" applyFont="1" applyBorder="1" applyAlignment="1" applyProtection="1">
      <alignment horizontal="center" vertical="center" wrapText="1"/>
      <protection locked="0" hidden="1"/>
    </xf>
    <xf numFmtId="0" fontId="7" fillId="0" borderId="36" xfId="0" applyFont="1" applyBorder="1" applyAlignment="1" applyProtection="1">
      <alignment horizontal="center" vertical="center"/>
      <protection locked="0" hidden="1"/>
    </xf>
    <xf numFmtId="0" fontId="7" fillId="0" borderId="37" xfId="0" applyFont="1" applyBorder="1" applyAlignment="1" applyProtection="1">
      <alignment horizontal="center" vertical="center"/>
      <protection locked="0" hidden="1"/>
    </xf>
    <xf numFmtId="0" fontId="7" fillId="0" borderId="38" xfId="0" applyFont="1" applyBorder="1" applyAlignment="1" applyProtection="1">
      <alignment horizontal="center" vertical="center"/>
      <protection locked="0" hidden="1"/>
    </xf>
    <xf numFmtId="49" fontId="7" fillId="0" borderId="11" xfId="0" applyNumberFormat="1" applyFont="1" applyBorder="1" applyAlignment="1" applyProtection="1">
      <alignment horizontal="center" vertical="center"/>
      <protection locked="0" hidden="1"/>
    </xf>
    <xf numFmtId="49" fontId="7" fillId="0" borderId="0" xfId="0" applyNumberFormat="1" applyFont="1" applyAlignment="1" applyProtection="1">
      <alignment horizontal="center" vertical="center"/>
      <protection locked="0" hidden="1"/>
    </xf>
    <xf numFmtId="49" fontId="7" fillId="0" borderId="56" xfId="0" applyNumberFormat="1" applyFont="1" applyBorder="1" applyAlignment="1" applyProtection="1">
      <alignment horizontal="center" vertical="center"/>
      <protection locked="0" hidden="1"/>
    </xf>
    <xf numFmtId="49" fontId="7" fillId="0" borderId="11" xfId="0" quotePrefix="1" applyNumberFormat="1" applyFont="1" applyBorder="1" applyAlignment="1" applyProtection="1">
      <alignment horizontal="center" vertical="center" wrapText="1"/>
      <protection locked="0" hidden="1"/>
    </xf>
    <xf numFmtId="0" fontId="7" fillId="0" borderId="61" xfId="0" applyFont="1" applyBorder="1" applyAlignment="1" applyProtection="1">
      <alignment horizontal="center" vertical="center" wrapText="1"/>
      <protection hidden="1"/>
    </xf>
    <xf numFmtId="0" fontId="7" fillId="0" borderId="62" xfId="0" applyFont="1" applyBorder="1" applyAlignment="1" applyProtection="1">
      <alignment horizontal="center" vertical="center" wrapText="1"/>
      <protection hidden="1"/>
    </xf>
    <xf numFmtId="0" fontId="7" fillId="0" borderId="63" xfId="0" applyFont="1" applyBorder="1" applyAlignment="1" applyProtection="1">
      <alignment horizontal="center" vertical="center" wrapText="1"/>
      <protection hidden="1"/>
    </xf>
    <xf numFmtId="0" fontId="6" fillId="0" borderId="0" xfId="0" applyFont="1" applyAlignment="1" applyProtection="1">
      <alignment horizontal="right" vertical="center"/>
      <protection hidden="1"/>
    </xf>
    <xf numFmtId="0" fontId="7" fillId="3" borderId="9" xfId="0" applyFont="1" applyFill="1" applyBorder="1" applyAlignment="1" applyProtection="1">
      <alignment horizontal="center" wrapText="1"/>
      <protection hidden="1"/>
    </xf>
    <xf numFmtId="0" fontId="6" fillId="0" borderId="0" xfId="0" quotePrefix="1" applyFont="1" applyAlignment="1" applyProtection="1">
      <alignment horizontal="center" wrapText="1"/>
      <protection hidden="1"/>
    </xf>
    <xf numFmtId="0" fontId="27" fillId="0" borderId="0" xfId="0" applyFont="1" applyAlignment="1" applyProtection="1">
      <alignment horizontal="center" wrapText="1"/>
      <protection hidden="1"/>
    </xf>
    <xf numFmtId="0" fontId="30" fillId="0" borderId="8" xfId="2" applyNumberFormat="1" applyFill="1" applyBorder="1" applyAlignment="1" applyProtection="1">
      <alignment horizontal="center" vertical="center" wrapText="1"/>
      <protection locked="0" hidden="1"/>
    </xf>
    <xf numFmtId="0" fontId="7" fillId="0" borderId="9" xfId="0" applyFont="1" applyBorder="1" applyAlignment="1" applyProtection="1">
      <alignment horizontal="center" vertical="center" wrapText="1"/>
      <protection locked="0" hidden="1"/>
    </xf>
    <xf numFmtId="0" fontId="7" fillId="0" borderId="10" xfId="0" applyFont="1" applyBorder="1" applyAlignment="1" applyProtection="1">
      <alignment horizontal="center" vertical="center" wrapText="1"/>
      <protection locked="0" hidden="1"/>
    </xf>
    <xf numFmtId="0" fontId="7" fillId="0" borderId="12" xfId="0" applyFont="1" applyBorder="1" applyAlignment="1" applyProtection="1">
      <alignment horizontal="center" vertical="center" wrapText="1"/>
      <protection locked="0" hidden="1"/>
    </xf>
    <xf numFmtId="0" fontId="7" fillId="0" borderId="13" xfId="0" applyFont="1" applyBorder="1" applyAlignment="1" applyProtection="1">
      <alignment horizontal="center" vertical="center" wrapText="1"/>
      <protection locked="0" hidden="1"/>
    </xf>
    <xf numFmtId="0" fontId="7" fillId="0" borderId="14" xfId="0" applyFont="1" applyBorder="1" applyAlignment="1" applyProtection="1">
      <alignment horizontal="center" vertical="center" wrapText="1"/>
      <protection locked="0" hidden="1"/>
    </xf>
    <xf numFmtId="0" fontId="6" fillId="0" borderId="6" xfId="0" applyFont="1" applyBorder="1" applyAlignment="1" applyProtection="1">
      <alignment horizontal="center" wrapText="1"/>
      <protection hidden="1"/>
    </xf>
    <xf numFmtId="0" fontId="7" fillId="0" borderId="8" xfId="0" applyFont="1" applyBorder="1" applyAlignment="1" applyProtection="1">
      <alignment horizontal="center" vertical="center" wrapText="1"/>
      <protection locked="0" hidden="1"/>
    </xf>
    <xf numFmtId="49" fontId="7" fillId="0" borderId="18" xfId="0" applyNumberFormat="1" applyFont="1" applyBorder="1" applyAlignment="1" applyProtection="1">
      <alignment horizontal="center" vertical="center"/>
      <protection locked="0" hidden="1"/>
    </xf>
    <xf numFmtId="49" fontId="7" fillId="0" borderId="19" xfId="0" applyNumberFormat="1" applyFont="1" applyBorder="1" applyAlignment="1" applyProtection="1">
      <alignment horizontal="center" vertical="center"/>
      <protection locked="0" hidden="1"/>
    </xf>
    <xf numFmtId="49" fontId="7" fillId="0" borderId="20" xfId="0" applyNumberFormat="1" applyFont="1" applyBorder="1" applyAlignment="1" applyProtection="1">
      <alignment horizontal="center" vertical="center"/>
      <protection locked="0" hidden="1"/>
    </xf>
    <xf numFmtId="0" fontId="7" fillId="0" borderId="8" xfId="0" quotePrefix="1" applyFont="1" applyBorder="1" applyAlignment="1" applyProtection="1">
      <alignment horizontal="center" vertical="center" wrapText="1"/>
      <protection locked="0" hidden="1"/>
    </xf>
    <xf numFmtId="0" fontId="7" fillId="0" borderId="36" xfId="0" applyFont="1" applyBorder="1" applyAlignment="1" applyProtection="1">
      <alignment horizontal="center" vertical="center" wrapText="1"/>
      <protection hidden="1"/>
    </xf>
    <xf numFmtId="0" fontId="7" fillId="0" borderId="37" xfId="0" applyFont="1" applyBorder="1" applyAlignment="1" applyProtection="1">
      <alignment horizontal="center" vertical="center" wrapText="1"/>
      <protection hidden="1"/>
    </xf>
    <xf numFmtId="0" fontId="7" fillId="0" borderId="38" xfId="0" applyFont="1" applyBorder="1" applyAlignment="1" applyProtection="1">
      <alignment horizontal="center" vertical="center" wrapText="1"/>
      <protection hidden="1"/>
    </xf>
    <xf numFmtId="49" fontId="7" fillId="0" borderId="15" xfId="0" applyNumberFormat="1" applyFont="1" applyBorder="1" applyAlignment="1" applyProtection="1">
      <alignment horizontal="center" vertical="center"/>
      <protection locked="0" hidden="1"/>
    </xf>
    <xf numFmtId="49" fontId="7" fillId="0" borderId="16" xfId="0" applyNumberFormat="1" applyFont="1" applyBorder="1" applyAlignment="1" applyProtection="1">
      <alignment horizontal="center" vertical="center"/>
      <protection locked="0" hidden="1"/>
    </xf>
    <xf numFmtId="49" fontId="7" fillId="0" borderId="17" xfId="0" applyNumberFormat="1" applyFont="1" applyBorder="1" applyAlignment="1" applyProtection="1">
      <alignment horizontal="center" vertical="center"/>
      <protection locked="0" hidden="1"/>
    </xf>
    <xf numFmtId="0" fontId="7" fillId="0" borderId="11" xfId="0" applyFont="1" applyBorder="1" applyAlignment="1" applyProtection="1">
      <alignment horizontal="center" vertical="center" wrapText="1"/>
      <protection locked="0" hidden="1"/>
    </xf>
    <xf numFmtId="0" fontId="7" fillId="0" borderId="0" xfId="0" applyFont="1" applyAlignment="1" applyProtection="1">
      <alignment horizontal="center" vertical="center" wrapText="1"/>
      <protection locked="0" hidden="1"/>
    </xf>
    <xf numFmtId="0" fontId="7" fillId="0" borderId="56" xfId="0" applyFont="1" applyBorder="1" applyAlignment="1" applyProtection="1">
      <alignment horizontal="center" vertical="center" wrapText="1"/>
      <protection locked="0" hidden="1"/>
    </xf>
    <xf numFmtId="0" fontId="7" fillId="0" borderId="39" xfId="0" applyFont="1" applyBorder="1" applyAlignment="1" applyProtection="1">
      <alignment horizontal="center" vertical="center" wrapText="1"/>
      <protection locked="0" hidden="1"/>
    </xf>
    <xf numFmtId="0" fontId="7" fillId="0" borderId="40" xfId="0" applyFont="1" applyBorder="1" applyAlignment="1" applyProtection="1">
      <alignment horizontal="center" vertical="center" wrapText="1"/>
      <protection locked="0" hidden="1"/>
    </xf>
    <xf numFmtId="0" fontId="7" fillId="0" borderId="41" xfId="0" applyFont="1" applyBorder="1" applyAlignment="1" applyProtection="1">
      <alignment horizontal="center" vertical="center" wrapText="1"/>
      <protection locked="0" hidden="1"/>
    </xf>
    <xf numFmtId="0" fontId="7" fillId="0" borderId="36" xfId="0" applyFont="1" applyBorder="1" applyAlignment="1" applyProtection="1">
      <alignment horizontal="center" vertical="center" wrapText="1"/>
      <protection locked="0" hidden="1"/>
    </xf>
    <xf numFmtId="0" fontId="7" fillId="0" borderId="37" xfId="0" applyFont="1" applyBorder="1" applyAlignment="1" applyProtection="1">
      <alignment horizontal="center" vertical="center" wrapText="1"/>
      <protection locked="0" hidden="1"/>
    </xf>
    <xf numFmtId="0" fontId="7" fillId="0" borderId="38" xfId="0" applyFont="1" applyBorder="1" applyAlignment="1" applyProtection="1">
      <alignment horizontal="center" vertical="center" wrapText="1"/>
      <protection locked="0" hidden="1"/>
    </xf>
    <xf numFmtId="49" fontId="7" fillId="0" borderId="36" xfId="0" quotePrefix="1" applyNumberFormat="1" applyFont="1" applyBorder="1" applyAlignment="1" applyProtection="1">
      <alignment horizontal="center" vertical="center" wrapText="1"/>
      <protection locked="0" hidden="1"/>
    </xf>
    <xf numFmtId="0" fontId="15" fillId="2" borderId="51" xfId="0" applyFont="1" applyFill="1" applyBorder="1" applyAlignment="1" applyProtection="1">
      <alignment horizontal="center" vertical="center"/>
      <protection locked="0" hidden="1"/>
    </xf>
    <xf numFmtId="0" fontId="17" fillId="2" borderId="0" xfId="0" applyFont="1" applyFill="1" applyAlignment="1" applyProtection="1">
      <alignment horizontal="center" vertical="center" wrapText="1"/>
      <protection hidden="1"/>
    </xf>
    <xf numFmtId="0" fontId="7" fillId="2" borderId="0" xfId="0" applyFont="1" applyFill="1" applyAlignment="1" applyProtection="1">
      <alignment horizontal="left" vertical="center"/>
      <protection hidden="1"/>
    </xf>
    <xf numFmtId="0" fontId="5" fillId="0" borderId="8" xfId="2" applyNumberFormat="1" applyFont="1" applyFill="1" applyBorder="1" applyAlignment="1" applyProtection="1">
      <alignment horizontal="center" vertical="center"/>
      <protection locked="0" hidden="1"/>
    </xf>
    <xf numFmtId="0" fontId="5" fillId="0" borderId="9" xfId="2" applyNumberFormat="1" applyFont="1" applyFill="1" applyBorder="1" applyAlignment="1" applyProtection="1">
      <alignment horizontal="center" vertical="center"/>
      <protection locked="0" hidden="1"/>
    </xf>
    <xf numFmtId="0" fontId="5" fillId="0" borderId="10" xfId="2" applyNumberFormat="1" applyFont="1" applyFill="1" applyBorder="1" applyAlignment="1" applyProtection="1">
      <alignment horizontal="center" vertical="center"/>
      <protection locked="0" hidden="1"/>
    </xf>
    <xf numFmtId="0" fontId="6" fillId="0" borderId="11" xfId="0" applyFont="1" applyBorder="1" applyAlignment="1" applyProtection="1">
      <alignment horizontal="right" vertical="center" wrapText="1"/>
      <protection hidden="1"/>
    </xf>
    <xf numFmtId="0" fontId="18" fillId="0" borderId="0" xfId="0" applyFont="1" applyAlignment="1" applyProtection="1">
      <alignment horizontal="center"/>
      <protection hidden="1"/>
    </xf>
    <xf numFmtId="0" fontId="7" fillId="3" borderId="9" xfId="0" quotePrefix="1" applyFont="1" applyFill="1" applyBorder="1" applyAlignment="1" applyProtection="1">
      <alignment horizontal="center" vertical="center" wrapText="1"/>
      <protection locked="0" hidden="1"/>
    </xf>
    <xf numFmtId="0" fontId="7" fillId="3" borderId="10" xfId="0" quotePrefix="1" applyFont="1" applyFill="1" applyBorder="1" applyAlignment="1" applyProtection="1">
      <alignment horizontal="center" vertical="center" wrapText="1"/>
      <protection locked="0" hidden="1"/>
    </xf>
    <xf numFmtId="0" fontId="6" fillId="0" borderId="40" xfId="0" applyFont="1" applyBorder="1" applyAlignment="1" applyProtection="1">
      <alignment horizontal="center" vertical="center" wrapText="1"/>
      <protection hidden="1"/>
    </xf>
    <xf numFmtId="0" fontId="23" fillId="4" borderId="50" xfId="0" applyFont="1" applyFill="1" applyBorder="1" applyAlignment="1" applyProtection="1">
      <alignment vertical="center" wrapText="1"/>
      <protection hidden="1"/>
    </xf>
    <xf numFmtId="49" fontId="7" fillId="3" borderId="8" xfId="0" applyNumberFormat="1" applyFont="1" applyFill="1" applyBorder="1" applyAlignment="1" applyProtection="1">
      <alignment horizontal="center" vertical="center"/>
      <protection locked="0" hidden="1"/>
    </xf>
    <xf numFmtId="49" fontId="7" fillId="3" borderId="9" xfId="0" applyNumberFormat="1" applyFont="1" applyFill="1" applyBorder="1" applyAlignment="1" applyProtection="1">
      <alignment horizontal="center" vertical="center"/>
      <protection locked="0" hidden="1"/>
    </xf>
    <xf numFmtId="49" fontId="7" fillId="3" borderId="10" xfId="0" applyNumberFormat="1" applyFont="1" applyFill="1" applyBorder="1" applyAlignment="1" applyProtection="1">
      <alignment horizontal="center" vertical="center"/>
      <protection locked="0" hidden="1"/>
    </xf>
    <xf numFmtId="0" fontId="9" fillId="2" borderId="0" xfId="0" applyFont="1" applyFill="1" applyAlignment="1" applyProtection="1">
      <alignment horizontal="center" vertical="center" wrapText="1"/>
      <protection hidden="1"/>
    </xf>
    <xf numFmtId="0" fontId="21" fillId="2" borderId="0" xfId="0" applyFont="1" applyFill="1" applyAlignment="1" applyProtection="1">
      <alignment horizontal="left" vertical="center"/>
      <protection hidden="1"/>
    </xf>
    <xf numFmtId="49" fontId="7" fillId="0" borderId="8" xfId="0" applyNumberFormat="1" applyFont="1" applyBorder="1" applyAlignment="1" applyProtection="1">
      <alignment horizontal="right" vertical="center"/>
      <protection locked="0" hidden="1"/>
    </xf>
    <xf numFmtId="49" fontId="7" fillId="0" borderId="9" xfId="0" applyNumberFormat="1" applyFont="1" applyBorder="1" applyAlignment="1" applyProtection="1">
      <alignment horizontal="right" vertical="center"/>
      <protection locked="0" hidden="1"/>
    </xf>
    <xf numFmtId="49" fontId="7" fillId="0" borderId="10" xfId="0" applyNumberFormat="1" applyFont="1" applyBorder="1" applyAlignment="1" applyProtection="1">
      <alignment horizontal="right" vertical="center"/>
      <protection locked="0" hidden="1"/>
    </xf>
    <xf numFmtId="0" fontId="34" fillId="3" borderId="8" xfId="0" applyFont="1" applyFill="1" applyBorder="1" applyAlignment="1" applyProtection="1">
      <alignment horizontal="center" vertical="center"/>
      <protection locked="0" hidden="1"/>
    </xf>
    <xf numFmtId="0" fontId="34" fillId="3" borderId="9" xfId="0" applyFont="1" applyFill="1" applyBorder="1" applyAlignment="1" applyProtection="1">
      <alignment horizontal="center" vertical="center"/>
      <protection locked="0" hidden="1"/>
    </xf>
    <xf numFmtId="0" fontId="34" fillId="3" borderId="10" xfId="0" applyFont="1" applyFill="1" applyBorder="1" applyAlignment="1" applyProtection="1">
      <alignment horizontal="center" vertical="center"/>
      <protection locked="0" hidden="1"/>
    </xf>
    <xf numFmtId="0" fontId="34" fillId="3" borderId="74" xfId="0" applyFont="1" applyFill="1" applyBorder="1" applyAlignment="1" applyProtection="1">
      <alignment horizontal="center" vertical="center"/>
      <protection locked="0" hidden="1"/>
    </xf>
    <xf numFmtId="49" fontId="7" fillId="0" borderId="8" xfId="0" quotePrefix="1" applyNumberFormat="1" applyFont="1" applyBorder="1" applyAlignment="1" applyProtection="1">
      <alignment horizontal="center" vertical="center" wrapText="1"/>
      <protection locked="0" hidden="1"/>
    </xf>
    <xf numFmtId="0" fontId="5" fillId="0" borderId="0" xfId="0" applyFont="1" applyAlignment="1" applyProtection="1">
      <alignment horizontal="center" vertical="center" wrapText="1"/>
      <protection locked="0" hidden="1"/>
    </xf>
    <xf numFmtId="49" fontId="7" fillId="0" borderId="15" xfId="0" quotePrefix="1" applyNumberFormat="1" applyFont="1" applyBorder="1" applyAlignment="1" applyProtection="1">
      <alignment horizontal="center" vertical="center" wrapText="1"/>
      <protection locked="0" hidden="1"/>
    </xf>
    <xf numFmtId="49" fontId="7" fillId="0" borderId="16" xfId="0" quotePrefix="1" applyNumberFormat="1" applyFont="1" applyBorder="1" applyAlignment="1" applyProtection="1">
      <alignment horizontal="center" vertical="center" wrapText="1"/>
      <protection locked="0" hidden="1"/>
    </xf>
    <xf numFmtId="49" fontId="7" fillId="0" borderId="17" xfId="0" quotePrefix="1" applyNumberFormat="1" applyFont="1" applyBorder="1" applyAlignment="1" applyProtection="1">
      <alignment horizontal="center" vertical="center" wrapText="1"/>
      <protection locked="0" hidden="1"/>
    </xf>
    <xf numFmtId="49" fontId="7" fillId="0" borderId="40" xfId="0" quotePrefix="1" applyNumberFormat="1" applyFont="1" applyBorder="1" applyAlignment="1" applyProtection="1">
      <alignment horizontal="center" vertical="center" wrapText="1"/>
      <protection locked="0" hidden="1"/>
    </xf>
    <xf numFmtId="0" fontId="7" fillId="0" borderId="0" xfId="0" applyFont="1" applyAlignment="1" applyProtection="1">
      <alignment horizontal="center" vertical="center"/>
      <protection hidden="1"/>
    </xf>
    <xf numFmtId="0" fontId="7" fillId="0" borderId="40" xfId="0" applyFont="1" applyBorder="1" applyAlignment="1" applyProtection="1">
      <alignment horizontal="center" vertical="center"/>
      <protection hidden="1"/>
    </xf>
    <xf numFmtId="0" fontId="29" fillId="0" borderId="0" xfId="0" applyFont="1" applyAlignment="1" applyProtection="1">
      <alignment horizontal="center" vertical="center" wrapText="1"/>
      <protection hidden="1"/>
    </xf>
    <xf numFmtId="49" fontId="7" fillId="0" borderId="53" xfId="0" applyNumberFormat="1" applyFont="1" applyBorder="1" applyAlignment="1" applyProtection="1">
      <alignment horizontal="center" vertical="center" wrapText="1"/>
      <protection locked="0" hidden="1"/>
    </xf>
    <xf numFmtId="49" fontId="7" fillId="0" borderId="6" xfId="0" applyNumberFormat="1" applyFont="1" applyBorder="1" applyAlignment="1" applyProtection="1">
      <alignment horizontal="center" vertical="center" wrapText="1"/>
      <protection locked="0" hidden="1"/>
    </xf>
    <xf numFmtId="49" fontId="7" fillId="0" borderId="54" xfId="0" applyNumberFormat="1" applyFont="1" applyBorder="1" applyAlignment="1" applyProtection="1">
      <alignment horizontal="center" vertical="center" wrapText="1"/>
      <protection locked="0" hidden="1"/>
    </xf>
    <xf numFmtId="0" fontId="7" fillId="0" borderId="6" xfId="0" applyFont="1" applyBorder="1" applyAlignment="1" applyProtection="1">
      <alignment horizontal="center"/>
      <protection hidden="1"/>
    </xf>
    <xf numFmtId="0" fontId="7" fillId="0" borderId="22" xfId="0" applyFont="1" applyBorder="1" applyAlignment="1" applyProtection="1">
      <alignment horizontal="center" vertical="center"/>
      <protection hidden="1"/>
    </xf>
    <xf numFmtId="0" fontId="5" fillId="0" borderId="40" xfId="0" applyFont="1" applyBorder="1" applyAlignment="1" applyProtection="1">
      <alignment horizontal="center" wrapText="1"/>
      <protection hidden="1"/>
    </xf>
    <xf numFmtId="0" fontId="23" fillId="4" borderId="50" xfId="0" applyFont="1" applyFill="1" applyBorder="1" applyAlignment="1" applyProtection="1">
      <alignment horizontal="left" vertical="center" wrapText="1"/>
      <protection hidden="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xf>
  </cellXfs>
  <cellStyles count="3">
    <cellStyle name="Hyperlink" xfId="2" builtinId="8"/>
    <cellStyle name="Normal" xfId="0" builtinId="0"/>
    <cellStyle name="Normal 58" xfId="1" xr:uid="{00000000-0005-0000-0000-000002000000}"/>
  </cellStyles>
  <dxfs count="41">
    <dxf>
      <fill>
        <patternFill patternType="gray0625">
          <fgColor rgb="FF141ED2"/>
          <bgColor indexed="65"/>
        </patternFill>
      </fill>
    </dxf>
    <dxf>
      <fill>
        <patternFill patternType="gray0625">
          <fgColor rgb="FF141ED2"/>
          <bgColor indexed="65"/>
        </patternFill>
      </fill>
    </dxf>
    <dxf>
      <fill>
        <patternFill patternType="gray0625">
          <fgColor rgb="FF141ED2"/>
          <bgColor indexed="65"/>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bgColor indexed="65"/>
        </patternFill>
      </fill>
    </dxf>
    <dxf>
      <fill>
        <patternFill patternType="gray0625">
          <fgColor rgb="FF141ED2"/>
          <bgColor indexed="65"/>
        </patternFill>
      </fill>
    </dxf>
    <dxf>
      <fill>
        <patternFill patternType="gray0625">
          <fgColor rgb="FF141ED2"/>
          <bgColor indexed="65"/>
        </patternFill>
      </fill>
    </dxf>
    <dxf>
      <fill>
        <patternFill patternType="gray0625">
          <fgColor rgb="FF141ED2"/>
        </patternFill>
      </fill>
    </dxf>
    <dxf>
      <fill>
        <patternFill patternType="gray0625">
          <fgColor rgb="FF141ED2"/>
        </patternFill>
      </fill>
    </dxf>
    <dxf>
      <fill>
        <patternFill patternType="gray0625">
          <fgColor rgb="FF141ED2"/>
          <bgColor indexed="65"/>
        </patternFill>
      </fill>
    </dxf>
    <dxf>
      <fill>
        <patternFill patternType="gray0625">
          <fgColor rgb="FF141ED2"/>
          <bgColor indexed="65"/>
        </patternFill>
      </fill>
    </dxf>
    <dxf>
      <fill>
        <patternFill patternType="gray0625">
          <fgColor rgb="FF141ED2"/>
          <bgColor indexed="65"/>
        </patternFill>
      </fill>
    </dxf>
    <dxf>
      <fill>
        <patternFill patternType="gray0625">
          <fgColor rgb="FF141ED2"/>
          <bgColor indexed="65"/>
        </patternFill>
      </fill>
    </dxf>
    <dxf>
      <fill>
        <patternFill patternType="gray0625">
          <fgColor rgb="FF141ED2"/>
          <bgColor indexed="65"/>
        </patternFill>
      </fill>
    </dxf>
    <dxf>
      <fill>
        <patternFill patternType="gray0625">
          <fgColor rgb="FF141ED2"/>
          <bgColor indexed="65"/>
        </patternFill>
      </fill>
    </dxf>
    <dxf>
      <fill>
        <patternFill patternType="gray0625">
          <fgColor rgb="FF141ED2"/>
          <bgColor indexed="65"/>
        </patternFill>
      </fill>
    </dxf>
    <dxf>
      <fill>
        <patternFill patternType="gray0625">
          <fgColor rgb="FF141ED2"/>
        </patternFill>
      </fill>
    </dxf>
    <dxf>
      <fill>
        <patternFill patternType="gray0625">
          <fgColor rgb="FF141ED2"/>
        </patternFill>
      </fill>
    </dxf>
    <dxf>
      <fill>
        <patternFill patternType="gray0625">
          <fgColor rgb="FF141ED2"/>
          <bgColor indexed="65"/>
        </patternFill>
      </fill>
    </dxf>
    <dxf>
      <fill>
        <patternFill patternType="gray0625">
          <fgColor rgb="FF141ED2"/>
        </patternFill>
      </fill>
    </dxf>
    <dxf>
      <fill>
        <patternFill patternType="gray0625">
          <fgColor rgb="FF141ED2"/>
        </patternFill>
      </fill>
    </dxf>
    <dxf>
      <fill>
        <patternFill patternType="gray0625">
          <fgColor rgb="FF141ED2"/>
          <bgColor indexed="65"/>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bgColor theme="0"/>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
      <fill>
        <patternFill patternType="gray0625">
          <fgColor rgb="FF141ED2"/>
        </patternFill>
      </fill>
    </dxf>
  </dxfs>
  <tableStyles count="0" defaultTableStyle="TableStyleMedium9" defaultPivotStyle="PivotStyleLight16"/>
  <colors>
    <mruColors>
      <color rgb="FF141ED2"/>
      <color rgb="FFEB2D4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81</xdr:row>
          <xdr:rowOff>0</xdr:rowOff>
        </xdr:from>
        <xdr:to>
          <xdr:col>1</xdr:col>
          <xdr:colOff>276225</xdr:colOff>
          <xdr:row>81</xdr:row>
          <xdr:rowOff>171450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81</xdr:row>
          <xdr:rowOff>0</xdr:rowOff>
        </xdr:from>
        <xdr:to>
          <xdr:col>12</xdr:col>
          <xdr:colOff>0</xdr:colOff>
          <xdr:row>81</xdr:row>
          <xdr:rowOff>171450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81</xdr:row>
          <xdr:rowOff>0</xdr:rowOff>
        </xdr:from>
        <xdr:to>
          <xdr:col>36</xdr:col>
          <xdr:colOff>0</xdr:colOff>
          <xdr:row>81</xdr:row>
          <xdr:rowOff>180975</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81</xdr:row>
          <xdr:rowOff>0</xdr:rowOff>
        </xdr:from>
        <xdr:to>
          <xdr:col>23</xdr:col>
          <xdr:colOff>0</xdr:colOff>
          <xdr:row>81</xdr:row>
          <xdr:rowOff>180975</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81</xdr:row>
          <xdr:rowOff>0</xdr:rowOff>
        </xdr:from>
        <xdr:to>
          <xdr:col>29</xdr:col>
          <xdr:colOff>114300</xdr:colOff>
          <xdr:row>81</xdr:row>
          <xdr:rowOff>180975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0</xdr:row>
      <xdr:rowOff>61632</xdr:rowOff>
    </xdr:from>
    <xdr:to>
      <xdr:col>10</xdr:col>
      <xdr:colOff>95250</xdr:colOff>
      <xdr:row>4</xdr:row>
      <xdr:rowOff>7280</xdr:rowOff>
    </xdr:to>
    <xdr:pic>
      <xdr:nvPicPr>
        <xdr:cNvPr id="9" name="Picture 1" descr="logo chu ky theo nhan dien moi">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61632"/>
          <a:ext cx="1955426" cy="90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S65558"/>
  <sheetViews>
    <sheetView showGridLines="0" tabSelected="1" view="pageBreakPreview" topLeftCell="L1" zoomScale="170" zoomScaleNormal="100" zoomScaleSheetLayoutView="170" workbookViewId="0">
      <selection activeCell="AC13" sqref="AC13:AH13"/>
    </sheetView>
  </sheetViews>
  <sheetFormatPr defaultColWidth="0" defaultRowHeight="12" zeroHeight="1"/>
  <cols>
    <col min="1" max="1" width="5" style="54" customWidth="1"/>
    <col min="2" max="3" width="5" style="13" customWidth="1"/>
    <col min="4" max="5" width="2.83203125" style="13" customWidth="1"/>
    <col min="6" max="6" width="3.33203125" style="13" customWidth="1"/>
    <col min="7" max="7" width="2.83203125" style="13" customWidth="1"/>
    <col min="8" max="8" width="3.1640625" style="13" customWidth="1"/>
    <col min="9" max="9" width="2.83203125" style="13" customWidth="1"/>
    <col min="10" max="10" width="4.6640625" style="13" customWidth="1"/>
    <col min="11" max="11" width="3" style="13" customWidth="1"/>
    <col min="12" max="14" width="2.83203125" style="13" customWidth="1"/>
    <col min="15" max="16" width="5.33203125" style="13" customWidth="1"/>
    <col min="17" max="17" width="4.5" style="13" customWidth="1"/>
    <col min="18" max="18" width="3.1640625" style="13" customWidth="1"/>
    <col min="19" max="19" width="4.6640625" style="13" customWidth="1"/>
    <col min="20" max="20" width="3.6640625" style="13" customWidth="1"/>
    <col min="21" max="21" width="4.5" style="13" customWidth="1"/>
    <col min="22" max="22" width="5.5" style="13" customWidth="1"/>
    <col min="23" max="23" width="3.1640625" style="13" customWidth="1"/>
    <col min="24" max="24" width="2.83203125" style="13" customWidth="1"/>
    <col min="25" max="25" width="3.6640625" style="13" customWidth="1"/>
    <col min="26" max="26" width="2.83203125" style="13" customWidth="1"/>
    <col min="27" max="27" width="2.5" style="13" customWidth="1"/>
    <col min="28" max="31" width="2.83203125" style="13" customWidth="1"/>
    <col min="32" max="32" width="3.6640625" style="13" customWidth="1"/>
    <col min="33" max="34" width="4.6640625" style="13" customWidth="1"/>
    <col min="35" max="35" width="2.83203125" style="13" customWidth="1"/>
    <col min="36" max="36" width="2.33203125" style="13" customWidth="1"/>
    <col min="37" max="37" width="7.6640625" style="13" customWidth="1"/>
    <col min="38" max="38" width="2.33203125" style="13" customWidth="1"/>
    <col min="39" max="39" width="4.33203125" style="13" customWidth="1"/>
    <col min="40" max="40" width="4.5" style="13" customWidth="1"/>
    <col min="41" max="42" width="2.83203125" style="13" customWidth="1"/>
    <col min="43" max="43" width="6.33203125" style="13" customWidth="1"/>
    <col min="44" max="44" width="3.6640625" style="13" customWidth="1"/>
    <col min="45" max="53" width="2.83203125" style="13" hidden="1" customWidth="1"/>
    <col min="54" max="54" width="0.1640625" style="13" customWidth="1"/>
    <col min="55" max="68" width="2.83203125" style="13" hidden="1" customWidth="1"/>
    <col min="69" max="69" width="1.6640625" style="13" hidden="1" customWidth="1"/>
    <col min="70" max="127" width="2.83203125" style="13" hidden="1" customWidth="1"/>
    <col min="128" max="128" width="1.1640625" style="13" hidden="1" customWidth="1"/>
    <col min="129" max="145" width="2.83203125" style="13" hidden="1" customWidth="1"/>
    <col min="146" max="146" width="1.33203125" style="13" hidden="1" customWidth="1"/>
    <col min="147" max="148" width="2.83203125" style="13" hidden="1" customWidth="1"/>
    <col min="149" max="149" width="1.33203125" style="13" hidden="1" customWidth="1"/>
    <col min="150" max="226" width="2.83203125" style="13" hidden="1" customWidth="1"/>
    <col min="227" max="227" width="2.1640625" style="13" hidden="1" customWidth="1"/>
    <col min="228" max="16384" width="2.83203125" style="13" hidden="1"/>
  </cols>
  <sheetData>
    <row r="1" spans="1:44" s="15" customFormat="1" ht="15.75" customHeight="1" thickTop="1" thickBot="1">
      <c r="A1" s="64"/>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91" t="str">
        <f>IF(AG1="Tiếng việt","Language:","Ngôn Ngữ:")</f>
        <v>Language:</v>
      </c>
      <c r="AE1" s="92"/>
      <c r="AF1" s="92"/>
      <c r="AG1" s="350" t="s">
        <v>176</v>
      </c>
      <c r="AH1" s="350"/>
      <c r="AI1" s="350"/>
      <c r="AJ1" s="97"/>
      <c r="AK1" s="120"/>
      <c r="AL1" s="121"/>
      <c r="AM1" s="121"/>
      <c r="AN1" s="121"/>
      <c r="AO1" s="121"/>
      <c r="AP1" s="121"/>
      <c r="AQ1" s="121"/>
      <c r="AR1" s="98"/>
    </row>
    <row r="2" spans="1:44" s="15" customFormat="1" ht="8.25" customHeight="1">
      <c r="A2" s="41"/>
      <c r="B2" s="16"/>
      <c r="C2" s="16"/>
      <c r="E2" s="16"/>
      <c r="F2" s="16"/>
      <c r="G2" s="16" t="s">
        <v>972</v>
      </c>
      <c r="H2" s="16"/>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99"/>
      <c r="AK2" s="142"/>
      <c r="AL2" s="143"/>
      <c r="AM2" s="143"/>
      <c r="AN2" s="143"/>
      <c r="AO2" s="143"/>
      <c r="AP2" s="143"/>
      <c r="AQ2" s="144"/>
      <c r="AR2" s="100"/>
    </row>
    <row r="3" spans="1:44" s="15" customFormat="1" ht="33" customHeight="1">
      <c r="A3" s="42"/>
      <c r="B3" s="17"/>
      <c r="C3" s="17"/>
      <c r="D3" s="17"/>
      <c r="E3" s="17"/>
      <c r="F3" s="17"/>
      <c r="G3" s="17"/>
      <c r="H3" s="17"/>
      <c r="I3" s="351" t="str">
        <f>IF(AG1="Tiếng việt",Translate!A3,Translate!B3)</f>
        <v>THÔNG TIN ỨNG VIÊN</v>
      </c>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101"/>
      <c r="AK3" s="145"/>
      <c r="AL3" s="146"/>
      <c r="AM3" s="146"/>
      <c r="AN3" s="146"/>
      <c r="AO3" s="146"/>
      <c r="AP3" s="146"/>
      <c r="AQ3" s="147"/>
      <c r="AR3" s="100"/>
    </row>
    <row r="4" spans="1:44" s="15" customFormat="1" ht="18" customHeight="1">
      <c r="A4" s="41"/>
      <c r="B4" s="16"/>
      <c r="C4" s="16"/>
      <c r="D4" s="16"/>
      <c r="E4" s="16"/>
      <c r="F4" s="16"/>
      <c r="G4" s="16"/>
      <c r="H4" s="16"/>
      <c r="I4" s="16"/>
      <c r="J4" s="18"/>
      <c r="K4" s="18"/>
      <c r="L4" s="18"/>
      <c r="M4" s="18"/>
      <c r="N4" s="18"/>
      <c r="O4" s="18"/>
      <c r="P4" s="18"/>
      <c r="Q4" s="18"/>
      <c r="R4" s="18"/>
      <c r="S4" s="18"/>
      <c r="T4" s="18"/>
      <c r="U4" s="18"/>
      <c r="V4" s="18"/>
      <c r="W4" s="18"/>
      <c r="X4" s="18"/>
      <c r="Y4" s="19"/>
      <c r="AA4" s="20"/>
      <c r="AC4" s="19"/>
      <c r="AD4" s="19"/>
      <c r="AE4" s="19"/>
      <c r="AF4" s="19"/>
      <c r="AG4" s="19"/>
      <c r="AH4" s="19"/>
      <c r="AI4" s="19"/>
      <c r="AJ4" s="18"/>
      <c r="AK4" s="145"/>
      <c r="AL4" s="146"/>
      <c r="AM4" s="146"/>
      <c r="AN4" s="146"/>
      <c r="AO4" s="146"/>
      <c r="AP4" s="146"/>
      <c r="AQ4" s="147"/>
      <c r="AR4" s="100"/>
    </row>
    <row r="5" spans="1:44" s="15" customFormat="1" ht="8.25" customHeight="1">
      <c r="A5" s="41"/>
      <c r="B5" s="16"/>
      <c r="C5" s="16"/>
      <c r="D5" s="16"/>
      <c r="E5" s="16"/>
      <c r="F5" s="16"/>
      <c r="G5" s="16"/>
      <c r="H5" s="16"/>
      <c r="I5" s="16"/>
      <c r="K5" s="18"/>
      <c r="L5" s="18"/>
      <c r="M5" s="18"/>
      <c r="N5" s="18"/>
      <c r="O5" s="18"/>
      <c r="P5" s="18"/>
      <c r="Q5" s="18"/>
      <c r="R5" s="18"/>
      <c r="S5" s="18"/>
      <c r="T5" s="18"/>
      <c r="U5" s="18"/>
      <c r="V5" s="18"/>
      <c r="W5" s="18"/>
      <c r="X5" s="18"/>
      <c r="Y5" s="18"/>
      <c r="Z5" s="21"/>
      <c r="AA5" s="21"/>
      <c r="AB5" s="21"/>
      <c r="AC5" s="21"/>
      <c r="AD5" s="21"/>
      <c r="AE5" s="21"/>
      <c r="AF5" s="21"/>
      <c r="AG5" s="21"/>
      <c r="AH5" s="21"/>
      <c r="AI5" s="21"/>
      <c r="AJ5" s="18"/>
      <c r="AK5" s="145"/>
      <c r="AL5" s="146"/>
      <c r="AM5" s="146"/>
      <c r="AN5" s="146"/>
      <c r="AO5" s="146"/>
      <c r="AP5" s="146"/>
      <c r="AQ5" s="147"/>
      <c r="AR5" s="100"/>
    </row>
    <row r="6" spans="1:44" s="15" customFormat="1" ht="12.75" customHeight="1">
      <c r="A6" s="40"/>
      <c r="B6" s="352" t="str">
        <f>IF($AG$1="tiếng việt",Translate!A5,Translate!B5)</f>
        <v>* Nhập đầy đủ các thông tin trong các ô text hiển thị trên File thông tin (nếu có)</v>
      </c>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14"/>
      <c r="AH6" s="14"/>
      <c r="AI6" s="14"/>
      <c r="AJ6" s="14"/>
      <c r="AK6" s="145"/>
      <c r="AL6" s="146"/>
      <c r="AM6" s="375" t="s">
        <v>982</v>
      </c>
      <c r="AN6" s="375"/>
      <c r="AO6" s="375"/>
      <c r="AP6" s="146"/>
      <c r="AQ6" s="147"/>
      <c r="AR6" s="100"/>
    </row>
    <row r="7" spans="1:44" s="15" customFormat="1" ht="12.75" customHeight="1">
      <c r="A7" s="42"/>
      <c r="B7" s="352" t="str">
        <f>IF($AG$1="tiếng việt",Translate!A6,Translate!B6)</f>
        <v>* Đọc kỹ các hướng dẫn kèm theo ở mỗi câu hỏi</v>
      </c>
      <c r="C7" s="352"/>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17"/>
      <c r="AH7" s="17"/>
      <c r="AI7" s="17"/>
      <c r="AJ7" s="17"/>
      <c r="AK7" s="145"/>
      <c r="AL7" s="146"/>
      <c r="AM7" s="146"/>
      <c r="AN7" s="146"/>
      <c r="AO7" s="146"/>
      <c r="AP7" s="146"/>
      <c r="AQ7" s="147"/>
      <c r="AR7" s="100"/>
    </row>
    <row r="8" spans="1:44" s="15" customFormat="1" ht="12.75" customHeight="1">
      <c r="A8" s="42"/>
      <c r="B8" s="366" t="str">
        <f>IF($AG$1="tiếng việt",Translate!A7,Translate!B7)</f>
        <v>* Không chỉnh sửa (thêm hàng, cột) File thông tin này, MBAMC không ghi nhận những thông tin của File đã bị sửa format</v>
      </c>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17"/>
      <c r="AH8" s="17"/>
      <c r="AI8" s="17"/>
      <c r="AJ8" s="17"/>
      <c r="AK8" s="145"/>
      <c r="AL8" s="146"/>
      <c r="AM8" s="146"/>
      <c r="AN8" s="146"/>
      <c r="AO8" s="146"/>
      <c r="AP8" s="146"/>
      <c r="AQ8" s="147"/>
      <c r="AR8" s="100"/>
    </row>
    <row r="9" spans="1:44" s="15" customFormat="1" ht="12.75" customHeight="1">
      <c r="A9" s="42"/>
      <c r="B9" s="366" t="str">
        <f>IF($AG$1="tiếng việt",Translate!A8,Translate!B8)</f>
        <v>* Những thông tin không đầy đủ sẽ không được xét duyệt</v>
      </c>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17"/>
      <c r="AH9" s="17"/>
      <c r="AI9" s="17"/>
      <c r="AJ9" s="17"/>
      <c r="AK9" s="145"/>
      <c r="AL9" s="146"/>
      <c r="AM9" s="146"/>
      <c r="AN9" s="146"/>
      <c r="AO9" s="146"/>
      <c r="AP9" s="146"/>
      <c r="AQ9" s="147"/>
      <c r="AR9" s="100"/>
    </row>
    <row r="10" spans="1:44" s="15" customFormat="1" ht="16.350000000000001" customHeight="1">
      <c r="A10" s="4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17"/>
      <c r="AH10" s="17"/>
      <c r="AI10" s="17"/>
      <c r="AJ10" s="17"/>
      <c r="AK10" s="145"/>
      <c r="AL10" s="146"/>
      <c r="AM10" s="146"/>
      <c r="AN10" s="146"/>
      <c r="AO10" s="146"/>
      <c r="AP10" s="146"/>
      <c r="AQ10" s="147"/>
      <c r="AR10" s="100"/>
    </row>
    <row r="11" spans="1:44" s="15" customFormat="1" ht="20.25" customHeight="1">
      <c r="A11" s="113">
        <v>3</v>
      </c>
      <c r="B11" s="357" t="str">
        <f>IF($AG$1="tiếng việt",Translate!A10,Translate!B10)</f>
        <v>VỊ TRÍ DỰ TUYỂN</v>
      </c>
      <c r="C11" s="357"/>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23"/>
      <c r="AC11" s="24"/>
      <c r="AD11" s="24"/>
      <c r="AE11" s="24"/>
      <c r="AF11" s="24"/>
      <c r="AG11" s="24"/>
      <c r="AH11" s="24"/>
      <c r="AI11" s="24"/>
      <c r="AJ11" s="24"/>
      <c r="AK11" s="148"/>
      <c r="AL11" s="149"/>
      <c r="AM11" s="149"/>
      <c r="AN11" s="149"/>
      <c r="AO11" s="149"/>
      <c r="AP11" s="149"/>
      <c r="AQ11" s="150"/>
      <c r="AR11" s="57"/>
    </row>
    <row r="12" spans="1:44" s="29" customFormat="1" ht="15.75" customHeight="1">
      <c r="A12" s="44"/>
      <c r="B12" s="273" t="str">
        <f>IF($AG$1="tiếng việt",Translate!A11,Translate!B11)</f>
        <v>Nguyện vọng 1</v>
      </c>
      <c r="C12" s="273"/>
      <c r="D12" s="273"/>
      <c r="E12" s="273"/>
      <c r="F12" s="273"/>
      <c r="G12" s="273"/>
      <c r="H12" s="273"/>
      <c r="I12" s="273"/>
      <c r="J12" s="273"/>
      <c r="K12" s="273"/>
      <c r="L12" s="273"/>
      <c r="M12" s="273"/>
      <c r="N12" s="273"/>
      <c r="O12" s="25"/>
      <c r="P12" s="273" t="str">
        <f>IF($AG$1="tiếng việt",Translate!A12,Translate!B12)</f>
        <v>Nguyện vọng 2</v>
      </c>
      <c r="Q12" s="273"/>
      <c r="R12" s="273"/>
      <c r="S12" s="273"/>
      <c r="T12" s="273"/>
      <c r="U12" s="273"/>
      <c r="V12" s="273"/>
      <c r="W12" s="273"/>
      <c r="X12" s="273"/>
      <c r="Y12" s="273"/>
      <c r="Z12" s="273"/>
      <c r="AA12" s="273"/>
      <c r="AB12" s="273"/>
      <c r="AC12" s="23"/>
      <c r="AD12" s="23"/>
      <c r="AE12" s="23"/>
      <c r="AF12" s="23"/>
      <c r="AG12" s="23"/>
      <c r="AH12" s="23"/>
      <c r="AI12" s="23"/>
      <c r="AJ12" s="23"/>
      <c r="AK12" s="23"/>
      <c r="AL12" s="23"/>
      <c r="AM12" s="23"/>
      <c r="AN12" s="23"/>
      <c r="AO12" s="23"/>
      <c r="AP12" s="23"/>
      <c r="AQ12" s="141"/>
      <c r="AR12" s="57"/>
    </row>
    <row r="13" spans="1:44" s="15" customFormat="1" ht="27" customHeight="1">
      <c r="A13" s="44"/>
      <c r="B13" s="211"/>
      <c r="C13" s="212"/>
      <c r="D13" s="212"/>
      <c r="E13" s="212"/>
      <c r="F13" s="212"/>
      <c r="G13" s="212"/>
      <c r="H13" s="212"/>
      <c r="I13" s="212"/>
      <c r="J13" s="212"/>
      <c r="K13" s="212"/>
      <c r="L13" s="212"/>
      <c r="M13" s="212"/>
      <c r="N13" s="213"/>
      <c r="O13" s="23"/>
      <c r="P13" s="353"/>
      <c r="Q13" s="354"/>
      <c r="R13" s="354"/>
      <c r="S13" s="354"/>
      <c r="T13" s="354"/>
      <c r="U13" s="354"/>
      <c r="V13" s="354"/>
      <c r="W13" s="354"/>
      <c r="X13" s="354"/>
      <c r="Y13" s="354"/>
      <c r="Z13" s="354"/>
      <c r="AA13" s="354"/>
      <c r="AB13" s="355"/>
      <c r="AC13" s="356" t="str">
        <f>IF($AG$1="tiếng việt",Translate!A13,Translate!B13)</f>
        <v>Địa điểm làm việc</v>
      </c>
      <c r="AD13" s="217"/>
      <c r="AE13" s="217"/>
      <c r="AF13" s="217"/>
      <c r="AG13" s="217"/>
      <c r="AH13" s="217"/>
      <c r="AI13" s="23"/>
      <c r="AJ13" s="329"/>
      <c r="AK13" s="323"/>
      <c r="AL13" s="323"/>
      <c r="AM13" s="323"/>
      <c r="AN13" s="323"/>
      <c r="AO13" s="323"/>
      <c r="AP13" s="323"/>
      <c r="AQ13" s="324"/>
      <c r="AR13" s="57"/>
    </row>
    <row r="14" spans="1:44" ht="3.75" customHeight="1">
      <c r="A14" s="4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58"/>
    </row>
    <row r="15" spans="1:44" ht="4.5" customHeight="1" thickBot="1">
      <c r="A15" s="45"/>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1"/>
      <c r="AC15" s="11"/>
      <c r="AD15" s="11"/>
      <c r="AE15" s="11"/>
      <c r="AF15" s="11"/>
      <c r="AG15" s="11"/>
      <c r="AH15" s="11"/>
      <c r="AI15" s="11"/>
      <c r="AJ15" s="11"/>
      <c r="AK15" s="11"/>
      <c r="AL15" s="11"/>
      <c r="AM15" s="11"/>
      <c r="AN15" s="11"/>
      <c r="AO15" s="11"/>
      <c r="AP15" s="11"/>
      <c r="AQ15" s="11"/>
      <c r="AR15" s="59"/>
    </row>
    <row r="16" spans="1:44" s="70" customFormat="1" ht="15" customHeight="1">
      <c r="A16" s="72">
        <v>1</v>
      </c>
      <c r="B16" s="158" t="str">
        <f>IF($AG$1="tiếng việt",Translate!A14,Translate!B14)</f>
        <v>THÔNG TIN CÁ NHÂN</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73"/>
    </row>
    <row r="17" spans="1:44" ht="18.75" customHeight="1">
      <c r="A17" s="46"/>
      <c r="B17" s="166" t="str">
        <f>IF($AG$1="tiếng việt",Translate!A15,Translate!B15)</f>
        <v>Họ và tên</v>
      </c>
      <c r="C17" s="166"/>
      <c r="D17" s="166"/>
      <c r="E17" s="166"/>
      <c r="F17" s="166"/>
      <c r="G17" s="166"/>
      <c r="H17" s="166"/>
      <c r="I17" s="166"/>
      <c r="J17" s="166"/>
      <c r="K17" s="166"/>
      <c r="L17" s="166"/>
      <c r="M17" s="166"/>
      <c r="N17" s="166"/>
      <c r="O17" s="166"/>
      <c r="P17" s="15"/>
      <c r="Q17" s="186" t="str">
        <f>IF($AG$1="tiếng việt",Translate!A18,Translate!B18)</f>
        <v>Ngày sinh</v>
      </c>
      <c r="R17" s="186"/>
      <c r="S17" s="186"/>
      <c r="T17" s="186"/>
      <c r="U17" s="186"/>
      <c r="V17" s="186"/>
      <c r="W17" s="186"/>
      <c r="X17" s="15"/>
      <c r="Y17" s="186" t="str">
        <f>IF($AG$1="tiếng việt",Translate!A19,Translate!B19)</f>
        <v>Giới tính</v>
      </c>
      <c r="Z17" s="186"/>
      <c r="AA17" s="186"/>
      <c r="AB17" s="186"/>
      <c r="AC17" s="186"/>
      <c r="AD17" s="186"/>
      <c r="AE17" s="186"/>
      <c r="AF17" s="15"/>
      <c r="AG17" s="186" t="str">
        <f>IF($AG$1="tiếng việt",Translate!A20,Translate!B20)</f>
        <v>Chiều cao (cm)</v>
      </c>
      <c r="AH17" s="186"/>
      <c r="AI17" s="186"/>
      <c r="AJ17" s="186"/>
      <c r="AK17" s="186"/>
      <c r="AL17" s="134"/>
      <c r="AM17" s="186" t="str">
        <f>IF($AG$1="tiếng việt",Translate!A21,Translate!B21)</f>
        <v>Cân nặng (kg)</v>
      </c>
      <c r="AN17" s="186"/>
      <c r="AO17" s="186"/>
      <c r="AP17" s="186"/>
      <c r="AQ17" s="186"/>
      <c r="AR17" s="59"/>
    </row>
    <row r="18" spans="1:44" s="39" customFormat="1" ht="23.1" customHeight="1">
      <c r="A18" s="53"/>
      <c r="B18" s="159"/>
      <c r="C18" s="160"/>
      <c r="D18" s="160"/>
      <c r="E18" s="160"/>
      <c r="F18" s="160"/>
      <c r="G18" s="160"/>
      <c r="H18" s="160"/>
      <c r="I18" s="160"/>
      <c r="J18" s="160"/>
      <c r="K18" s="160"/>
      <c r="L18" s="160"/>
      <c r="M18" s="160"/>
      <c r="N18" s="160"/>
      <c r="O18" s="161"/>
      <c r="P18" s="29"/>
      <c r="Q18" s="211"/>
      <c r="R18" s="213"/>
      <c r="S18" s="211"/>
      <c r="T18" s="213"/>
      <c r="U18" s="187"/>
      <c r="V18" s="187"/>
      <c r="W18" s="188"/>
      <c r="X18" s="141"/>
      <c r="Y18" s="329"/>
      <c r="Z18" s="323"/>
      <c r="AA18" s="323"/>
      <c r="AB18" s="323"/>
      <c r="AC18" s="323"/>
      <c r="AD18" s="323"/>
      <c r="AE18" s="324"/>
      <c r="AF18" s="29"/>
      <c r="AG18" s="370"/>
      <c r="AH18" s="371"/>
      <c r="AI18" s="371"/>
      <c r="AJ18" s="371"/>
      <c r="AK18" s="372"/>
      <c r="AL18" s="106"/>
      <c r="AM18" s="373"/>
      <c r="AN18" s="373"/>
      <c r="AO18" s="373"/>
      <c r="AP18" s="373"/>
      <c r="AQ18" s="373"/>
      <c r="AR18" s="62"/>
    </row>
    <row r="19" spans="1:44" ht="21.75" customHeight="1">
      <c r="A19" s="47"/>
      <c r="B19" s="168" t="str">
        <f>IF($AG$1="tiếng việt",Translate!A22,Translate!B22)</f>
        <v>Địa chỉ thường trú (Tỉnh-Thành phố)</v>
      </c>
      <c r="C19" s="168"/>
      <c r="D19" s="168"/>
      <c r="E19" s="168"/>
      <c r="F19" s="168"/>
      <c r="G19" s="168"/>
      <c r="H19" s="168"/>
      <c r="I19" s="36"/>
      <c r="J19" s="169" t="str">
        <f>IF($AG$1="tiếng việt",Translate!A23,Translate!B23)</f>
        <v>(Thành phố/Quận/Huyện/Thị xã)</v>
      </c>
      <c r="K19" s="169"/>
      <c r="L19" s="169"/>
      <c r="M19" s="169"/>
      <c r="N19" s="169"/>
      <c r="O19" s="169"/>
      <c r="P19" s="169"/>
      <c r="Q19" s="36"/>
      <c r="R19" s="169" t="str">
        <f>IF($AG$1="tiếng việt",Translate!A24,Translate!B24)</f>
        <v>(Số nhà - Đường/Phố - Thôn/Xóm - Xã/Phường)</v>
      </c>
      <c r="S19" s="169"/>
      <c r="T19" s="169"/>
      <c r="U19" s="169"/>
      <c r="V19" s="169"/>
      <c r="W19" s="169"/>
      <c r="X19" s="169"/>
      <c r="Y19" s="169"/>
      <c r="Z19" s="169"/>
      <c r="AA19" s="169"/>
      <c r="AB19" s="169"/>
      <c r="AC19" s="169"/>
      <c r="AD19" s="169"/>
      <c r="AE19" s="169"/>
      <c r="AF19" s="36"/>
      <c r="AG19" s="186" t="str">
        <f>IF($AG$1="tiếng việt",Translate!A26,Translate!B26)</f>
        <v>Số ĐT di động</v>
      </c>
      <c r="AH19" s="186"/>
      <c r="AI19" s="186"/>
      <c r="AJ19" s="186"/>
      <c r="AK19" s="186"/>
      <c r="AL19" s="186"/>
      <c r="AM19" s="186"/>
      <c r="AN19" s="186"/>
      <c r="AO19" s="186"/>
      <c r="AP19" s="186"/>
      <c r="AQ19" s="186"/>
      <c r="AR19" s="59"/>
    </row>
    <row r="20" spans="1:44" s="39" customFormat="1" ht="23.1" customHeight="1">
      <c r="A20" s="53"/>
      <c r="B20" s="325"/>
      <c r="C20" s="326"/>
      <c r="D20" s="326"/>
      <c r="E20" s="326"/>
      <c r="F20" s="326"/>
      <c r="G20" s="326"/>
      <c r="H20" s="327"/>
      <c r="I20" s="27"/>
      <c r="J20" s="329"/>
      <c r="K20" s="323"/>
      <c r="L20" s="323"/>
      <c r="M20" s="323"/>
      <c r="N20" s="323"/>
      <c r="O20" s="323"/>
      <c r="P20" s="324"/>
      <c r="Q20" s="27"/>
      <c r="R20" s="159"/>
      <c r="S20" s="160"/>
      <c r="T20" s="160"/>
      <c r="U20" s="160"/>
      <c r="V20" s="160"/>
      <c r="W20" s="160"/>
      <c r="X20" s="160"/>
      <c r="Y20" s="160"/>
      <c r="Z20" s="160"/>
      <c r="AA20" s="160"/>
      <c r="AB20" s="160"/>
      <c r="AC20" s="160"/>
      <c r="AD20" s="160"/>
      <c r="AE20" s="161"/>
      <c r="AF20" s="29"/>
      <c r="AG20" s="159"/>
      <c r="AH20" s="160"/>
      <c r="AI20" s="160"/>
      <c r="AJ20" s="160"/>
      <c r="AK20" s="160"/>
      <c r="AL20" s="160"/>
      <c r="AM20" s="160"/>
      <c r="AN20" s="160"/>
      <c r="AO20" s="160"/>
      <c r="AP20" s="160"/>
      <c r="AQ20" s="161"/>
      <c r="AR20" s="62"/>
    </row>
    <row r="21" spans="1:44" ht="25.5" customHeight="1">
      <c r="A21" s="47"/>
      <c r="B21" s="168" t="str">
        <f>IF($AG$1="tiếng việt",Translate!A27,Translate!B27)</f>
        <v>Nơi ở hiện nay (Tỉnh/Thành phố)</v>
      </c>
      <c r="C21" s="168"/>
      <c r="D21" s="168"/>
      <c r="E21" s="168"/>
      <c r="F21" s="168"/>
      <c r="G21" s="168"/>
      <c r="H21" s="168"/>
      <c r="I21" s="36"/>
      <c r="J21" s="168" t="str">
        <f>IF($AG$1="tiếng việt",Translate!A28,Translate!B28)</f>
        <v>(Thành phố/Quận/Huyện/Thị xã)</v>
      </c>
      <c r="K21" s="168"/>
      <c r="L21" s="168"/>
      <c r="M21" s="168"/>
      <c r="N21" s="168"/>
      <c r="O21" s="168"/>
      <c r="P21" s="168"/>
      <c r="Q21" s="93"/>
      <c r="R21" s="168" t="str">
        <f>IF($AG$1="tiếng việt",Translate!A29,Translate!B29)</f>
        <v>(Số nhà - Đường/Phố - Thôn/Xóm - Xã/Phường)</v>
      </c>
      <c r="S21" s="168"/>
      <c r="T21" s="168"/>
      <c r="U21" s="168"/>
      <c r="V21" s="168"/>
      <c r="W21" s="168"/>
      <c r="X21" s="168"/>
      <c r="Y21" s="168"/>
      <c r="Z21" s="168"/>
      <c r="AA21" s="168"/>
      <c r="AB21" s="168"/>
      <c r="AC21" s="168"/>
      <c r="AD21" s="168"/>
      <c r="AE21" s="168"/>
      <c r="AF21" s="36"/>
      <c r="AG21" s="186" t="str">
        <f>IF($AG$1="tiếng việt",Translate!A30,Translate!B30)</f>
        <v>Tình trạng hôn nhân 
(Độc thân/Đã lập GĐ/Ly hôn)</v>
      </c>
      <c r="AH21" s="186"/>
      <c r="AI21" s="186"/>
      <c r="AJ21" s="186"/>
      <c r="AK21" s="186"/>
      <c r="AL21" s="186"/>
      <c r="AM21" s="186"/>
      <c r="AN21" s="186"/>
      <c r="AO21" s="186"/>
      <c r="AP21" s="186"/>
      <c r="AQ21" s="186"/>
      <c r="AR21" s="59"/>
    </row>
    <row r="22" spans="1:44" ht="23.1" customHeight="1">
      <c r="A22" s="43"/>
      <c r="B22" s="325"/>
      <c r="C22" s="326"/>
      <c r="D22" s="326"/>
      <c r="E22" s="326"/>
      <c r="F22" s="326"/>
      <c r="G22" s="326"/>
      <c r="H22" s="327"/>
      <c r="I22" s="27"/>
      <c r="J22" s="325"/>
      <c r="K22" s="326"/>
      <c r="L22" s="326"/>
      <c r="M22" s="326"/>
      <c r="N22" s="326"/>
      <c r="O22" s="326"/>
      <c r="P22" s="327"/>
      <c r="Q22" s="27"/>
      <c r="R22" s="329"/>
      <c r="S22" s="323"/>
      <c r="T22" s="323"/>
      <c r="U22" s="323"/>
      <c r="V22" s="323"/>
      <c r="W22" s="323"/>
      <c r="X22" s="323"/>
      <c r="Y22" s="323"/>
      <c r="Z22" s="323"/>
      <c r="AA22" s="323"/>
      <c r="AB22" s="323"/>
      <c r="AC22" s="323"/>
      <c r="AD22" s="323"/>
      <c r="AE22" s="324"/>
      <c r="AF22" s="15"/>
      <c r="AG22" s="329"/>
      <c r="AH22" s="323"/>
      <c r="AI22" s="323"/>
      <c r="AJ22" s="323"/>
      <c r="AK22" s="323"/>
      <c r="AL22" s="323"/>
      <c r="AM22" s="323"/>
      <c r="AN22" s="323"/>
      <c r="AO22" s="323"/>
      <c r="AP22" s="323"/>
      <c r="AQ22" s="324"/>
      <c r="AR22" s="59"/>
    </row>
    <row r="23" spans="1:44" ht="20.25" customHeight="1">
      <c r="A23" s="46"/>
      <c r="B23" s="186" t="s">
        <v>19</v>
      </c>
      <c r="C23" s="320"/>
      <c r="D23" s="320"/>
      <c r="E23" s="320"/>
      <c r="F23" s="320"/>
      <c r="G23" s="320"/>
      <c r="H23" s="320"/>
      <c r="I23" s="320"/>
      <c r="J23" s="320"/>
      <c r="K23" s="320"/>
      <c r="L23" s="320"/>
      <c r="M23" s="320"/>
      <c r="N23" s="320"/>
      <c r="O23" s="320"/>
      <c r="P23" s="15"/>
      <c r="Q23" s="186" t="str">
        <f>IF($AG$1="tiếng việt",Translate!A32,Translate!B32)</f>
        <v>Số CMND/Hộ chiếu</v>
      </c>
      <c r="R23" s="186"/>
      <c r="S23" s="186"/>
      <c r="T23" s="186"/>
      <c r="U23" s="186"/>
      <c r="V23" s="186"/>
      <c r="W23" s="186"/>
      <c r="X23" s="15"/>
      <c r="Y23" s="186" t="str">
        <f>IF($AG$1="tiếng việt",Translate!A33,Translate!B33)</f>
        <v>Nơi cấp</v>
      </c>
      <c r="Z23" s="186"/>
      <c r="AA23" s="186"/>
      <c r="AB23" s="186"/>
      <c r="AC23" s="186"/>
      <c r="AD23" s="186"/>
      <c r="AE23" s="186"/>
      <c r="AF23" s="37"/>
      <c r="AG23" s="186" t="str">
        <f>IF($AG$1="tiếng việt",Translate!A34,Translate!B34)</f>
        <v>Ngày cấp</v>
      </c>
      <c r="AH23" s="186"/>
      <c r="AI23" s="186"/>
      <c r="AJ23" s="186"/>
      <c r="AK23" s="186"/>
      <c r="AL23" s="37"/>
      <c r="AM23" s="186" t="str">
        <f>IF($AG$1="tiếng việt",Translate!A35,Translate!B35)</f>
        <v>Dân tộc</v>
      </c>
      <c r="AN23" s="186"/>
      <c r="AO23" s="186"/>
      <c r="AP23" s="186"/>
      <c r="AQ23" s="186"/>
      <c r="AR23" s="59"/>
    </row>
    <row r="24" spans="1:44" s="39" customFormat="1" ht="23.1" customHeight="1">
      <c r="A24" s="53"/>
      <c r="B24" s="322"/>
      <c r="C24" s="323"/>
      <c r="D24" s="323"/>
      <c r="E24" s="323"/>
      <c r="F24" s="323"/>
      <c r="G24" s="323"/>
      <c r="H24" s="323"/>
      <c r="I24" s="323"/>
      <c r="J24" s="323"/>
      <c r="K24" s="323"/>
      <c r="L24" s="323"/>
      <c r="M24" s="323"/>
      <c r="N24" s="323"/>
      <c r="O24" s="324"/>
      <c r="P24" s="29"/>
      <c r="Q24" s="159"/>
      <c r="R24" s="160"/>
      <c r="S24" s="160"/>
      <c r="T24" s="160"/>
      <c r="U24" s="160"/>
      <c r="V24" s="160"/>
      <c r="W24" s="161"/>
      <c r="X24" s="141"/>
      <c r="Y24" s="325"/>
      <c r="Z24" s="326"/>
      <c r="AA24" s="326"/>
      <c r="AB24" s="326"/>
      <c r="AC24" s="326"/>
      <c r="AD24" s="326"/>
      <c r="AE24" s="327"/>
      <c r="AF24" s="29"/>
      <c r="AG24" s="151"/>
      <c r="AH24" s="152"/>
      <c r="AI24" s="187"/>
      <c r="AJ24" s="187"/>
      <c r="AK24" s="188"/>
      <c r="AL24" s="106"/>
      <c r="AM24" s="333"/>
      <c r="AN24" s="323"/>
      <c r="AO24" s="323"/>
      <c r="AP24" s="323"/>
      <c r="AQ24" s="324"/>
      <c r="AR24" s="62"/>
    </row>
    <row r="25" spans="1:44" ht="17.25" customHeight="1">
      <c r="A25" s="47"/>
      <c r="B25" s="167" t="str">
        <f>IF($AG$1="tiếng việt",Translate!A36,Translate!B36)</f>
        <v>Người liên hệ khẩn cấp khi cần</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93"/>
      <c r="AG25" s="186" t="str">
        <f>IF($AG$1="tiếng việt",Translate!A37,Translate!B37)</f>
        <v xml:space="preserve">Số ĐT </v>
      </c>
      <c r="AH25" s="186"/>
      <c r="AI25" s="186"/>
      <c r="AJ25" s="186"/>
      <c r="AK25" s="186"/>
      <c r="AL25" s="134"/>
      <c r="AM25" s="186" t="str">
        <f>IF($AG$1="tiếng việt",Translate!A38,Translate!B38)</f>
        <v>Mối quan hệ</v>
      </c>
      <c r="AN25" s="186"/>
      <c r="AO25" s="186"/>
      <c r="AP25" s="186"/>
      <c r="AQ25" s="186"/>
      <c r="AR25" s="59"/>
    </row>
    <row r="26" spans="1:44" s="39" customFormat="1" ht="23.1" customHeight="1">
      <c r="A26" s="53"/>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1"/>
      <c r="AF26" s="29"/>
      <c r="AG26" s="374"/>
      <c r="AH26" s="160"/>
      <c r="AI26" s="160"/>
      <c r="AJ26" s="160"/>
      <c r="AK26" s="161"/>
      <c r="AL26" s="140"/>
      <c r="AM26" s="159"/>
      <c r="AN26" s="160"/>
      <c r="AO26" s="160"/>
      <c r="AP26" s="160"/>
      <c r="AQ26" s="161"/>
      <c r="AR26" s="62"/>
    </row>
    <row r="27" spans="1:44" ht="16.5" customHeight="1">
      <c r="A27" s="46"/>
      <c r="B27" s="186" t="str">
        <f>IF($AG$1="tiếng việt",Translate!A39,Translate!B39)</f>
        <v>Ngày có thể bắt đầu công việc</v>
      </c>
      <c r="C27" s="186"/>
      <c r="D27" s="186"/>
      <c r="E27" s="186"/>
      <c r="F27" s="186"/>
      <c r="G27" s="186"/>
      <c r="H27" s="186"/>
      <c r="I27" s="186"/>
      <c r="J27" s="186"/>
      <c r="K27" s="35"/>
      <c r="L27" s="35"/>
      <c r="M27" s="186" t="str">
        <f>IF($AG$1="tiếng việt",Translate!A40,Translate!B40)</f>
        <v>Thời điểm liên hệ phù hợp (từ ngày - đến ngày)</v>
      </c>
      <c r="N27" s="186"/>
      <c r="O27" s="186"/>
      <c r="P27" s="186"/>
      <c r="Q27" s="186"/>
      <c r="R27" s="186"/>
      <c r="S27" s="186"/>
      <c r="T27" s="186"/>
      <c r="U27" s="186"/>
      <c r="V27" s="186"/>
      <c r="W27" s="186"/>
      <c r="X27" s="186"/>
      <c r="Y27" s="186"/>
      <c r="Z27" s="186"/>
      <c r="AA27" s="186"/>
      <c r="AB27" s="186"/>
      <c r="AC27" s="186"/>
      <c r="AD27" s="186"/>
      <c r="AE27" s="186"/>
      <c r="AF27" s="35"/>
      <c r="AG27" s="186" t="str">
        <f>IF($AG$1="tiếng việt",Translate!A41,Translate!B41)</f>
        <v>Mức lương đề nghị</v>
      </c>
      <c r="AH27" s="186"/>
      <c r="AI27" s="186"/>
      <c r="AJ27" s="186"/>
      <c r="AK27" s="186"/>
      <c r="AL27" s="186"/>
      <c r="AM27" s="186"/>
      <c r="AN27" s="186"/>
      <c r="AO27" s="186"/>
      <c r="AP27" s="186"/>
      <c r="AQ27" s="186"/>
      <c r="AR27" s="59"/>
    </row>
    <row r="28" spans="1:44" s="39" customFormat="1" ht="23.1" customHeight="1">
      <c r="A28" s="53"/>
      <c r="B28" s="329"/>
      <c r="C28" s="323"/>
      <c r="D28" s="323"/>
      <c r="E28" s="323"/>
      <c r="F28" s="323"/>
      <c r="G28" s="323"/>
      <c r="H28" s="323"/>
      <c r="I28" s="323"/>
      <c r="J28" s="324"/>
      <c r="K28" s="29"/>
      <c r="L28" s="29"/>
      <c r="M28" s="159"/>
      <c r="N28" s="160"/>
      <c r="O28" s="160"/>
      <c r="P28" s="160"/>
      <c r="Q28" s="160"/>
      <c r="R28" s="160"/>
      <c r="S28" s="160"/>
      <c r="T28" s="160"/>
      <c r="U28" s="160"/>
      <c r="V28" s="160"/>
      <c r="W28" s="160"/>
      <c r="X28" s="160"/>
      <c r="Y28" s="160"/>
      <c r="Z28" s="160"/>
      <c r="AA28" s="160"/>
      <c r="AB28" s="160"/>
      <c r="AC28" s="160"/>
      <c r="AD28" s="160"/>
      <c r="AE28" s="161"/>
      <c r="AF28" s="29"/>
      <c r="AG28" s="159"/>
      <c r="AH28" s="160"/>
      <c r="AI28" s="160"/>
      <c r="AJ28" s="160"/>
      <c r="AK28" s="160"/>
      <c r="AL28" s="160"/>
      <c r="AM28" s="160"/>
      <c r="AN28" s="160"/>
      <c r="AO28" s="160"/>
      <c r="AP28" s="160"/>
      <c r="AQ28" s="161"/>
      <c r="AR28" s="62"/>
    </row>
    <row r="29" spans="1:44" ht="11.25" customHeight="1" thickBot="1">
      <c r="A29" s="4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59"/>
    </row>
    <row r="30" spans="1:44" s="70" customFormat="1" ht="15" customHeight="1">
      <c r="A30" s="72">
        <v>2</v>
      </c>
      <c r="B30" s="158" t="str">
        <f>IF($AG$1="tiếng việt",Translate!A42,Translate!B42)</f>
        <v>QUÁ TRÌNH ĐÀO TẠO (Ghi đầy đủ và chi tiết)</v>
      </c>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74"/>
    </row>
    <row r="31" spans="1:44" ht="14.25" customHeight="1">
      <c r="A31" s="46"/>
      <c r="B31" s="186" t="str">
        <f>IF($AG$1="tiếng việt",Translate!A43,Translate!B43)</f>
        <v>Tên Trường đào tạo</v>
      </c>
      <c r="C31" s="186"/>
      <c r="D31" s="186"/>
      <c r="E31" s="186"/>
      <c r="F31" s="186"/>
      <c r="G31" s="186"/>
      <c r="H31" s="186"/>
      <c r="I31" s="186"/>
      <c r="J31" s="186"/>
      <c r="K31" s="35"/>
      <c r="L31" s="186" t="str">
        <f>IF($AG$1="tiếng việt",Translate!A44,Translate!B44)</f>
        <v>Trình độ</v>
      </c>
      <c r="M31" s="186"/>
      <c r="N31" s="186"/>
      <c r="O31" s="186"/>
      <c r="P31" s="35"/>
      <c r="Q31" s="186" t="str">
        <f>IF($AG$1="tiếng việt",Translate!A45,Translate!B45)</f>
        <v>Chuyên ngành</v>
      </c>
      <c r="R31" s="186"/>
      <c r="S31" s="186"/>
      <c r="T31" s="186"/>
      <c r="U31" s="186"/>
      <c r="V31" s="186"/>
      <c r="W31" s="186"/>
      <c r="X31" s="35"/>
      <c r="Y31" s="328" t="str">
        <f>IF($AG$1="tiếng việt",Translate!A46,Translate!B46)</f>
        <v xml:space="preserve">Thời gian </v>
      </c>
      <c r="Z31" s="328"/>
      <c r="AA31" s="328"/>
      <c r="AB31" s="328"/>
      <c r="AC31" s="328"/>
      <c r="AD31" s="328"/>
      <c r="AE31" s="328"/>
      <c r="AF31" s="35"/>
      <c r="AG31" s="186" t="str">
        <f>IF($AG$1="tiếng việt",Translate!A49,Translate!B49)</f>
        <v>Điểm TB</v>
      </c>
      <c r="AH31" s="186"/>
      <c r="AI31" s="186"/>
      <c r="AJ31" s="186"/>
      <c r="AK31" s="186"/>
      <c r="AL31" s="134"/>
      <c r="AM31" s="321" t="str">
        <f>IF($AG$1="tiếng việt",Translate!A50,Translate!B50)</f>
        <v xml:space="preserve">Loại hình đào tạo </v>
      </c>
      <c r="AN31" s="321"/>
      <c r="AO31" s="321"/>
      <c r="AP31" s="321"/>
      <c r="AQ31" s="321"/>
      <c r="AR31" s="60"/>
    </row>
    <row r="32" spans="1:44" ht="14.25" customHeight="1">
      <c r="A32" s="46"/>
      <c r="B32" s="186"/>
      <c r="C32" s="186"/>
      <c r="D32" s="186"/>
      <c r="E32" s="186"/>
      <c r="F32" s="186"/>
      <c r="G32" s="186"/>
      <c r="H32" s="186"/>
      <c r="I32" s="186"/>
      <c r="J32" s="186"/>
      <c r="K32" s="35"/>
      <c r="L32" s="186"/>
      <c r="M32" s="186"/>
      <c r="N32" s="186"/>
      <c r="O32" s="186"/>
      <c r="P32" s="35"/>
      <c r="Q32" s="186"/>
      <c r="R32" s="186"/>
      <c r="S32" s="186"/>
      <c r="T32" s="186"/>
      <c r="U32" s="186"/>
      <c r="V32" s="186"/>
      <c r="W32" s="186"/>
      <c r="X32" s="35"/>
      <c r="Y32" s="186" t="str">
        <f>IF($AG$1="tiếng việt",Translate!A47,Translate!B47)</f>
        <v>từ</v>
      </c>
      <c r="Z32" s="186"/>
      <c r="AA32" s="186"/>
      <c r="AB32" s="139" t="s">
        <v>66</v>
      </c>
      <c r="AC32" s="186" t="str">
        <f>IF($AG$1="tiếng việt",Translate!A48,Translate!B48)</f>
        <v>đến</v>
      </c>
      <c r="AD32" s="186"/>
      <c r="AE32" s="186"/>
      <c r="AF32" s="35"/>
      <c r="AG32" s="186"/>
      <c r="AH32" s="186"/>
      <c r="AI32" s="186"/>
      <c r="AJ32" s="186"/>
      <c r="AK32" s="186"/>
      <c r="AL32" s="134"/>
      <c r="AM32" s="321"/>
      <c r="AN32" s="321"/>
      <c r="AO32" s="321"/>
      <c r="AP32" s="321"/>
      <c r="AQ32" s="321"/>
      <c r="AR32" s="60"/>
    </row>
    <row r="33" spans="1:44" s="39" customFormat="1" ht="42" customHeight="1">
      <c r="A33" s="53"/>
      <c r="B33" s="199"/>
      <c r="C33" s="200"/>
      <c r="D33" s="200"/>
      <c r="E33" s="200"/>
      <c r="F33" s="200"/>
      <c r="G33" s="200"/>
      <c r="H33" s="200"/>
      <c r="I33" s="200"/>
      <c r="J33" s="201"/>
      <c r="K33" s="29"/>
      <c r="L33" s="334" t="str">
        <f>IF($AG$1="tiếng việt",Translate!A51,Translate!B51)</f>
        <v>PTTH</v>
      </c>
      <c r="M33" s="335"/>
      <c r="N33" s="335"/>
      <c r="O33" s="336"/>
      <c r="P33" s="29"/>
      <c r="Q33" s="337"/>
      <c r="R33" s="338"/>
      <c r="S33" s="338"/>
      <c r="T33" s="338"/>
      <c r="U33" s="338"/>
      <c r="V33" s="338"/>
      <c r="W33" s="339"/>
      <c r="X33" s="136"/>
      <c r="Y33" s="308"/>
      <c r="Z33" s="309"/>
      <c r="AA33" s="310"/>
      <c r="AB33" s="106"/>
      <c r="AC33" s="308"/>
      <c r="AD33" s="309"/>
      <c r="AE33" s="310"/>
      <c r="AF33" s="29"/>
      <c r="AG33" s="349"/>
      <c r="AH33" s="200"/>
      <c r="AI33" s="200"/>
      <c r="AJ33" s="200"/>
      <c r="AK33" s="201"/>
      <c r="AL33" s="140"/>
      <c r="AM33" s="346"/>
      <c r="AN33" s="347"/>
      <c r="AO33" s="347"/>
      <c r="AP33" s="347"/>
      <c r="AQ33" s="348"/>
      <c r="AR33" s="71"/>
    </row>
    <row r="34" spans="1:44" s="39" customFormat="1" ht="42" customHeight="1">
      <c r="A34" s="53"/>
      <c r="B34" s="300"/>
      <c r="C34" s="301"/>
      <c r="D34" s="301"/>
      <c r="E34" s="301"/>
      <c r="F34" s="301"/>
      <c r="G34" s="301"/>
      <c r="H34" s="301"/>
      <c r="I34" s="301"/>
      <c r="J34" s="302"/>
      <c r="K34" s="29"/>
      <c r="L34" s="315" t="str">
        <f>IF($AG$1="tiếng việt",Translate!A52,Translate!B52)</f>
        <v>Trung cấp</v>
      </c>
      <c r="M34" s="316"/>
      <c r="N34" s="316"/>
      <c r="O34" s="317"/>
      <c r="P34" s="29"/>
      <c r="Q34" s="330"/>
      <c r="R34" s="331"/>
      <c r="S34" s="331"/>
      <c r="T34" s="331"/>
      <c r="U34" s="331"/>
      <c r="V34" s="331"/>
      <c r="W34" s="332"/>
      <c r="X34" s="136"/>
      <c r="Y34" s="308"/>
      <c r="Z34" s="309"/>
      <c r="AA34" s="310"/>
      <c r="AB34" s="106"/>
      <c r="AC34" s="308"/>
      <c r="AD34" s="309"/>
      <c r="AE34" s="310"/>
      <c r="AF34" s="29"/>
      <c r="AG34" s="193"/>
      <c r="AH34" s="301"/>
      <c r="AI34" s="301"/>
      <c r="AJ34" s="301"/>
      <c r="AK34" s="302"/>
      <c r="AL34" s="140"/>
      <c r="AM34" s="221"/>
      <c r="AN34" s="222"/>
      <c r="AO34" s="222"/>
      <c r="AP34" s="222"/>
      <c r="AQ34" s="223"/>
      <c r="AR34" s="71"/>
    </row>
    <row r="35" spans="1:44" s="39" customFormat="1" ht="42" customHeight="1">
      <c r="A35" s="53"/>
      <c r="B35" s="202"/>
      <c r="C35" s="203"/>
      <c r="D35" s="203"/>
      <c r="E35" s="203"/>
      <c r="F35" s="203"/>
      <c r="G35" s="203"/>
      <c r="H35" s="203"/>
      <c r="I35" s="203"/>
      <c r="J35" s="204"/>
      <c r="K35" s="29"/>
      <c r="L35" s="315" t="str">
        <f>IF($AG$1="tiếng việt",Translate!A53,Translate!B53)</f>
        <v>Cao đẳng</v>
      </c>
      <c r="M35" s="316"/>
      <c r="N35" s="316"/>
      <c r="O35" s="317"/>
      <c r="P35" s="29"/>
      <c r="Q35" s="311"/>
      <c r="R35" s="312"/>
      <c r="S35" s="312"/>
      <c r="T35" s="312"/>
      <c r="U35" s="312"/>
      <c r="V35" s="312"/>
      <c r="W35" s="313"/>
      <c r="X35" s="136"/>
      <c r="Y35" s="308"/>
      <c r="Z35" s="309"/>
      <c r="AA35" s="310"/>
      <c r="AB35" s="106"/>
      <c r="AC35" s="308"/>
      <c r="AD35" s="309"/>
      <c r="AE35" s="310"/>
      <c r="AF35" s="29"/>
      <c r="AG35" s="314"/>
      <c r="AH35" s="203"/>
      <c r="AI35" s="203"/>
      <c r="AJ35" s="203"/>
      <c r="AK35" s="204"/>
      <c r="AL35" s="140"/>
      <c r="AM35" s="340"/>
      <c r="AN35" s="341"/>
      <c r="AO35" s="341"/>
      <c r="AP35" s="341"/>
      <c r="AQ35" s="342"/>
      <c r="AR35" s="71"/>
    </row>
    <row r="36" spans="1:44" s="39" customFormat="1" ht="42" customHeight="1">
      <c r="A36" s="53"/>
      <c r="B36" s="300"/>
      <c r="C36" s="301"/>
      <c r="D36" s="301"/>
      <c r="E36" s="301"/>
      <c r="F36" s="301"/>
      <c r="G36" s="301"/>
      <c r="H36" s="301"/>
      <c r="I36" s="301"/>
      <c r="J36" s="302"/>
      <c r="K36" s="29"/>
      <c r="L36" s="315" t="str">
        <f>IF($AG$1="tiếng việt",Translate!A54,Translate!B54)</f>
        <v>Đại học</v>
      </c>
      <c r="M36" s="316"/>
      <c r="N36" s="316"/>
      <c r="O36" s="317"/>
      <c r="P36" s="29"/>
      <c r="Q36" s="330"/>
      <c r="R36" s="331"/>
      <c r="S36" s="331"/>
      <c r="T36" s="331"/>
      <c r="U36" s="331"/>
      <c r="V36" s="331"/>
      <c r="W36" s="332"/>
      <c r="X36" s="136"/>
      <c r="Y36" s="308"/>
      <c r="Z36" s="309"/>
      <c r="AA36" s="310"/>
      <c r="AB36" s="106"/>
      <c r="AC36" s="308"/>
      <c r="AD36" s="309"/>
      <c r="AE36" s="310"/>
      <c r="AF36" s="29"/>
      <c r="AG36" s="193"/>
      <c r="AH36" s="301"/>
      <c r="AI36" s="301"/>
      <c r="AJ36" s="301"/>
      <c r="AK36" s="302"/>
      <c r="AL36" s="140"/>
      <c r="AM36" s="221"/>
      <c r="AN36" s="222"/>
      <c r="AO36" s="222"/>
      <c r="AP36" s="222"/>
      <c r="AQ36" s="223"/>
      <c r="AR36" s="71"/>
    </row>
    <row r="37" spans="1:44" s="39" customFormat="1" ht="42" customHeight="1">
      <c r="A37" s="53"/>
      <c r="B37" s="205"/>
      <c r="C37" s="206"/>
      <c r="D37" s="206"/>
      <c r="E37" s="206"/>
      <c r="F37" s="206"/>
      <c r="G37" s="206"/>
      <c r="H37" s="206"/>
      <c r="I37" s="206"/>
      <c r="J37" s="207"/>
      <c r="K37" s="29"/>
      <c r="L37" s="303" t="str">
        <f>IF($AG$1="tiếng việt",Translate!A55,Translate!B55)</f>
        <v>Trên ĐH</v>
      </c>
      <c r="M37" s="304"/>
      <c r="N37" s="304"/>
      <c r="O37" s="305"/>
      <c r="P37" s="29"/>
      <c r="Q37" s="294"/>
      <c r="R37" s="295"/>
      <c r="S37" s="295"/>
      <c r="T37" s="295"/>
      <c r="U37" s="295"/>
      <c r="V37" s="295"/>
      <c r="W37" s="296"/>
      <c r="X37" s="136"/>
      <c r="Y37" s="173"/>
      <c r="Z37" s="173"/>
      <c r="AA37" s="173"/>
      <c r="AB37" s="106"/>
      <c r="AC37" s="173"/>
      <c r="AD37" s="173"/>
      <c r="AE37" s="173"/>
      <c r="AF37" s="29"/>
      <c r="AG37" s="307"/>
      <c r="AH37" s="206"/>
      <c r="AI37" s="206"/>
      <c r="AJ37" s="206"/>
      <c r="AK37" s="207"/>
      <c r="AL37" s="140"/>
      <c r="AM37" s="343"/>
      <c r="AN37" s="344"/>
      <c r="AO37" s="344"/>
      <c r="AP37" s="344"/>
      <c r="AQ37" s="345"/>
      <c r="AR37" s="71"/>
    </row>
    <row r="38" spans="1:44" ht="27" customHeight="1">
      <c r="A38" s="47"/>
      <c r="B38" s="214" t="str">
        <f>IF($AG$1="tiếng việt",Translate!A56,Translate!B56)</f>
        <v>Ngoại ngữ (ghi rõ khả năng sử dụng từng kỹ năng theo mức độ: Tốt - Khá - Bình thường)</v>
      </c>
      <c r="C38" s="214"/>
      <c r="D38" s="214"/>
      <c r="E38" s="214"/>
      <c r="F38" s="214"/>
      <c r="G38" s="214"/>
      <c r="H38" s="214"/>
      <c r="I38" s="214"/>
      <c r="J38" s="214"/>
      <c r="K38" s="214"/>
      <c r="L38" s="214"/>
      <c r="M38" s="214"/>
      <c r="N38" s="214"/>
      <c r="O38" s="214"/>
      <c r="P38" s="214"/>
      <c r="Q38" s="214"/>
      <c r="R38" s="214"/>
      <c r="S38" s="214"/>
      <c r="T38" s="15"/>
      <c r="U38" s="186" t="str">
        <f>IF($AG$1="tiếng việt",Translate!A57,Translate!B57)</f>
        <v>Nghe</v>
      </c>
      <c r="V38" s="186"/>
      <c r="W38" s="186"/>
      <c r="X38" s="186"/>
      <c r="Y38" s="186"/>
      <c r="Z38" s="134"/>
      <c r="AA38" s="186" t="str">
        <f>IF($AG$1="tiếng việt",Translate!A58,Translate!B58)</f>
        <v>Nói</v>
      </c>
      <c r="AB38" s="186"/>
      <c r="AC38" s="186"/>
      <c r="AD38" s="186"/>
      <c r="AE38" s="186"/>
      <c r="AF38" s="93"/>
      <c r="AG38" s="186" t="str">
        <f>IF($AG$1="tiếng việt",Translate!A59,Translate!B59)</f>
        <v>Đọc</v>
      </c>
      <c r="AH38" s="186"/>
      <c r="AI38" s="186"/>
      <c r="AJ38" s="186"/>
      <c r="AK38" s="186"/>
      <c r="AL38" s="134"/>
      <c r="AM38" s="186" t="str">
        <f>IF($AG$1="tiếng việt",Translate!A60,Translate!B60)</f>
        <v>Viết</v>
      </c>
      <c r="AN38" s="186"/>
      <c r="AO38" s="186"/>
      <c r="AP38" s="186"/>
      <c r="AQ38" s="186"/>
      <c r="AR38" s="60"/>
    </row>
    <row r="39" spans="1:44" ht="23.1" customHeight="1">
      <c r="A39" s="43"/>
      <c r="B39" s="318" t="str">
        <f>IF($AG$1="tiếng việt",Translate!A61,Translate!B61)</f>
        <v>Tiếng Anh</v>
      </c>
      <c r="C39" s="318"/>
      <c r="D39" s="318"/>
      <c r="E39" s="318"/>
      <c r="F39" s="318"/>
      <c r="G39" s="318"/>
      <c r="H39" s="318"/>
      <c r="I39" s="318"/>
      <c r="J39" s="318"/>
      <c r="K39" s="318"/>
      <c r="L39" s="318"/>
      <c r="M39" s="318"/>
      <c r="N39" s="318"/>
      <c r="O39" s="318"/>
      <c r="P39" s="318"/>
      <c r="Q39" s="318"/>
      <c r="R39" s="318"/>
      <c r="S39" s="318"/>
      <c r="T39" s="126"/>
      <c r="U39" s="291"/>
      <c r="V39" s="292"/>
      <c r="W39" s="292"/>
      <c r="X39" s="292"/>
      <c r="Y39" s="293"/>
      <c r="Z39" s="127"/>
      <c r="AA39" s="291"/>
      <c r="AB39" s="292"/>
      <c r="AC39" s="292"/>
      <c r="AD39" s="292"/>
      <c r="AE39" s="293"/>
      <c r="AF39" s="128"/>
      <c r="AG39" s="291"/>
      <c r="AH39" s="292"/>
      <c r="AI39" s="292"/>
      <c r="AJ39" s="292"/>
      <c r="AK39" s="293"/>
      <c r="AL39" s="127"/>
      <c r="AM39" s="291"/>
      <c r="AN39" s="292"/>
      <c r="AO39" s="292"/>
      <c r="AP39" s="292"/>
      <c r="AQ39" s="293"/>
      <c r="AR39" s="60"/>
    </row>
    <row r="40" spans="1:44" ht="10.35" customHeight="1">
      <c r="A40" s="119"/>
      <c r="B40" s="107"/>
      <c r="C40" s="107"/>
      <c r="D40" s="107"/>
      <c r="E40" s="107"/>
      <c r="F40" s="107"/>
      <c r="G40" s="107"/>
      <c r="H40" s="107"/>
      <c r="I40" s="107"/>
      <c r="J40" s="107"/>
      <c r="K40" s="107"/>
      <c r="L40" s="107"/>
      <c r="M40" s="107"/>
      <c r="N40" s="107"/>
      <c r="O40" s="107"/>
      <c r="P40" s="107"/>
      <c r="Q40" s="107"/>
      <c r="R40" s="107"/>
      <c r="S40" s="107"/>
      <c r="T40" s="107"/>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18"/>
    </row>
    <row r="41" spans="1:44" ht="23.1" customHeight="1">
      <c r="A41" s="43"/>
      <c r="B41" s="29" t="str">
        <f>IF($AG$1="tiếng việt",Translate!A62,Translate!B62)</f>
        <v>Ngoại ngữ khác</v>
      </c>
      <c r="C41" s="35"/>
      <c r="D41" s="35"/>
      <c r="E41" s="35"/>
      <c r="F41" s="35"/>
      <c r="G41" s="367"/>
      <c r="H41" s="368"/>
      <c r="I41" s="368"/>
      <c r="J41" s="368"/>
      <c r="K41" s="368"/>
      <c r="L41" s="368"/>
      <c r="M41" s="368"/>
      <c r="N41" s="368"/>
      <c r="O41" s="368"/>
      <c r="P41" s="368"/>
      <c r="Q41" s="368"/>
      <c r="R41" s="368"/>
      <c r="S41" s="369"/>
      <c r="T41" s="126"/>
      <c r="U41" s="291"/>
      <c r="V41" s="292"/>
      <c r="W41" s="292"/>
      <c r="X41" s="292"/>
      <c r="Y41" s="293"/>
      <c r="Z41" s="127"/>
      <c r="AA41" s="291"/>
      <c r="AB41" s="292"/>
      <c r="AC41" s="292"/>
      <c r="AD41" s="292"/>
      <c r="AE41" s="293"/>
      <c r="AF41" s="128"/>
      <c r="AG41" s="291"/>
      <c r="AH41" s="292"/>
      <c r="AI41" s="292"/>
      <c r="AJ41" s="292"/>
      <c r="AK41" s="293"/>
      <c r="AL41" s="127"/>
      <c r="AM41" s="291"/>
      <c r="AN41" s="292"/>
      <c r="AO41" s="292"/>
      <c r="AP41" s="292"/>
      <c r="AQ41" s="293"/>
      <c r="AR41" s="60"/>
    </row>
    <row r="42" spans="1:44" ht="27" customHeight="1">
      <c r="A42" s="47"/>
      <c r="B42" s="15" t="str">
        <f>IF($AG$1="tiếng việt",Translate!A63,Translate!B63)</f>
        <v>Chứng chỉ (nếu có)</v>
      </c>
      <c r="C42" s="15"/>
      <c r="D42" s="15"/>
      <c r="E42" s="15"/>
      <c r="F42" s="15"/>
      <c r="G42" s="15"/>
      <c r="H42" s="154" t="str">
        <f>IF($AG$1="tiếng việt",Translate!A64,Translate!B64)</f>
        <v>Điểm TOEIC</v>
      </c>
      <c r="I42" s="154"/>
      <c r="J42" s="154"/>
      <c r="K42" s="154"/>
      <c r="L42" s="154"/>
      <c r="M42" s="15"/>
      <c r="N42" s="154" t="str">
        <f>IF($AG$1="tiếng việt",Translate!A65,Translate!B65)</f>
        <v>Điểm TOEFL</v>
      </c>
      <c r="O42" s="154"/>
      <c r="P42" s="154"/>
      <c r="Q42" s="154"/>
      <c r="R42" s="154"/>
      <c r="S42" s="15"/>
      <c r="T42" s="297" t="str">
        <f>IF($AG$1="tiếng việt",Translate!A66,Translate!B66)</f>
        <v>Điểm IELTS</v>
      </c>
      <c r="U42" s="297"/>
      <c r="V42" s="297"/>
      <c r="W42" s="297"/>
      <c r="X42" s="297"/>
      <c r="Y42" s="126"/>
      <c r="Z42" s="297" t="str">
        <f>IF($AG$1="tiếng việt",Translate!A67,Translate!B67)</f>
        <v>Chứng chỉ khác (nếu có)</v>
      </c>
      <c r="AA42" s="297"/>
      <c r="AB42" s="297"/>
      <c r="AC42" s="297"/>
      <c r="AD42" s="297"/>
      <c r="AE42" s="297"/>
      <c r="AF42" s="297"/>
      <c r="AG42" s="297"/>
      <c r="AH42" s="297"/>
      <c r="AI42" s="297"/>
      <c r="AJ42" s="297"/>
      <c r="AK42" s="297"/>
      <c r="AL42" s="126"/>
      <c r="AM42" s="297" t="str">
        <f>IF($AG$1="tiếng việt",Translate!A68,Translate!B68)</f>
        <v>Năm cấp</v>
      </c>
      <c r="AN42" s="297"/>
      <c r="AO42" s="297"/>
      <c r="AP42" s="297"/>
      <c r="AQ42" s="297"/>
      <c r="AR42" s="60"/>
    </row>
    <row r="43" spans="1:44" ht="23.1" customHeight="1">
      <c r="A43" s="43"/>
      <c r="B43" s="15"/>
      <c r="C43" s="15"/>
      <c r="D43" s="15"/>
      <c r="E43" s="15"/>
      <c r="F43" s="15"/>
      <c r="G43" s="15"/>
      <c r="H43" s="333"/>
      <c r="I43" s="323"/>
      <c r="J43" s="323"/>
      <c r="K43" s="323"/>
      <c r="L43" s="324"/>
      <c r="M43" s="15"/>
      <c r="N43" s="329"/>
      <c r="O43" s="323"/>
      <c r="P43" s="323"/>
      <c r="Q43" s="323"/>
      <c r="R43" s="324"/>
      <c r="S43" s="15"/>
      <c r="T43" s="291"/>
      <c r="U43" s="292"/>
      <c r="V43" s="292"/>
      <c r="W43" s="292"/>
      <c r="X43" s="293"/>
      <c r="Y43" s="126"/>
      <c r="Z43" s="291"/>
      <c r="AA43" s="358"/>
      <c r="AB43" s="358"/>
      <c r="AC43" s="358"/>
      <c r="AD43" s="358"/>
      <c r="AE43" s="358"/>
      <c r="AF43" s="358"/>
      <c r="AG43" s="358"/>
      <c r="AH43" s="358"/>
      <c r="AI43" s="358"/>
      <c r="AJ43" s="358"/>
      <c r="AK43" s="359"/>
      <c r="AL43" s="126"/>
      <c r="AM43" s="362"/>
      <c r="AN43" s="363"/>
      <c r="AO43" s="363"/>
      <c r="AP43" s="363"/>
      <c r="AQ43" s="364"/>
      <c r="AR43" s="60"/>
    </row>
    <row r="44" spans="1:44" ht="13.35" customHeight="1">
      <c r="A44" s="49"/>
      <c r="B44" s="26"/>
      <c r="C44" s="26"/>
      <c r="D44" s="26"/>
      <c r="E44" s="26"/>
      <c r="F44" s="26"/>
      <c r="G44" s="26"/>
      <c r="H44" s="26"/>
      <c r="I44" s="26"/>
      <c r="J44" s="26"/>
      <c r="K44" s="26"/>
      <c r="L44" s="26"/>
      <c r="M44" s="26"/>
      <c r="N44" s="26"/>
      <c r="O44" s="26"/>
      <c r="P44" s="26"/>
      <c r="Q44" s="26"/>
      <c r="R44" s="26"/>
      <c r="S44" s="26"/>
      <c r="T44" s="129"/>
      <c r="U44" s="297" t="s">
        <v>989</v>
      </c>
      <c r="V44" s="297"/>
      <c r="W44" s="297"/>
      <c r="X44" s="297"/>
      <c r="Y44" s="297"/>
      <c r="Z44" s="130"/>
      <c r="AA44" s="319" t="s">
        <v>986</v>
      </c>
      <c r="AB44" s="319"/>
      <c r="AC44" s="319"/>
      <c r="AD44" s="319"/>
      <c r="AE44" s="319"/>
      <c r="AF44" s="131"/>
      <c r="AG44" s="297" t="s">
        <v>987</v>
      </c>
      <c r="AH44" s="297"/>
      <c r="AI44" s="297"/>
      <c r="AJ44" s="297"/>
      <c r="AK44" s="297"/>
      <c r="AL44" s="130"/>
      <c r="AM44" s="297" t="s">
        <v>988</v>
      </c>
      <c r="AN44" s="297"/>
      <c r="AO44" s="297"/>
      <c r="AP44" s="297"/>
      <c r="AQ44" s="297"/>
      <c r="AR44" s="60"/>
    </row>
    <row r="45" spans="1:44" ht="23.1" customHeight="1">
      <c r="A45" s="49"/>
      <c r="B45" s="94" t="str">
        <f>IF($AG$1="tiếng việt",Translate!A135,Translate!B135)</f>
        <v>Tin học văn phòng</v>
      </c>
      <c r="C45" s="26"/>
      <c r="D45" s="26"/>
      <c r="E45" s="26"/>
      <c r="F45" s="26"/>
      <c r="G45" s="26"/>
      <c r="H45" s="26"/>
      <c r="I45" s="26"/>
      <c r="J45" s="26"/>
      <c r="K45" s="26"/>
      <c r="L45" s="26"/>
      <c r="M45" s="26"/>
      <c r="N45" s="26"/>
      <c r="O45" s="122"/>
      <c r="P45" s="26"/>
      <c r="Q45" s="26"/>
      <c r="R45" s="26"/>
      <c r="S45" s="26"/>
      <c r="T45" s="129"/>
      <c r="U45" s="291"/>
      <c r="V45" s="292"/>
      <c r="W45" s="292"/>
      <c r="X45" s="292"/>
      <c r="Y45" s="293"/>
      <c r="Z45" s="127"/>
      <c r="AA45" s="291"/>
      <c r="AB45" s="292"/>
      <c r="AC45" s="292"/>
      <c r="AD45" s="292"/>
      <c r="AE45" s="293"/>
      <c r="AF45" s="128"/>
      <c r="AG45" s="291"/>
      <c r="AH45" s="292"/>
      <c r="AI45" s="292"/>
      <c r="AJ45" s="292"/>
      <c r="AK45" s="293"/>
      <c r="AL45" s="132"/>
      <c r="AM45" s="291"/>
      <c r="AN45" s="292"/>
      <c r="AO45" s="292"/>
      <c r="AP45" s="292"/>
      <c r="AQ45" s="293"/>
      <c r="AR45" s="60"/>
    </row>
    <row r="46" spans="1:44" ht="12.75" customHeight="1">
      <c r="A46" s="49"/>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60"/>
    </row>
    <row r="47" spans="1:44" s="90" customFormat="1" ht="4.9000000000000004" customHeight="1" thickBot="1">
      <c r="A47" s="87"/>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9"/>
    </row>
    <row r="48" spans="1:44" s="70" customFormat="1" ht="15" customHeight="1" thickTop="1">
      <c r="A48" s="75">
        <v>3</v>
      </c>
      <c r="B48" s="361" t="str">
        <f>IF($AG$1="tiếng việt",Translate!A69,Translate!B69)</f>
        <v>QUÁ TRÌNH CÔNG TÁC (Kể cả bán thời gian)</v>
      </c>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1"/>
      <c r="AR48" s="76"/>
    </row>
    <row r="49" spans="1:44" ht="15.75" customHeight="1">
      <c r="A49" s="50"/>
      <c r="B49" s="298" t="str">
        <f>IF($AG$1="tiếng việt",Translate!A70,Translate!B70)</f>
        <v>Tên 03 Đơn vị công tác gần nhất</v>
      </c>
      <c r="C49" s="298"/>
      <c r="D49" s="298"/>
      <c r="E49" s="298"/>
      <c r="F49" s="298"/>
      <c r="G49" s="298"/>
      <c r="H49" s="298"/>
      <c r="I49" s="298"/>
      <c r="J49" s="298"/>
      <c r="K49" s="35"/>
      <c r="L49" s="266" t="str">
        <f>IF($AG$1="tiếng việt",Translate!A72,Translate!B72)</f>
        <v>Chức vụ</v>
      </c>
      <c r="M49" s="266"/>
      <c r="N49" s="266"/>
      <c r="O49" s="266"/>
      <c r="P49" s="35"/>
      <c r="Q49" s="306" t="str">
        <f>IF($AG$1="tiếng việt",Translate!A73,Translate!B73)</f>
        <v xml:space="preserve">Thời gian </v>
      </c>
      <c r="R49" s="306"/>
      <c r="S49" s="306"/>
      <c r="T49" s="306"/>
      <c r="U49" s="306"/>
      <c r="V49" s="306"/>
      <c r="W49" s="306"/>
      <c r="X49" s="35"/>
      <c r="Y49" s="266" t="str">
        <f>IF($AG$1="tiếng việt",Translate!A76,Translate!B68)</f>
        <v>Tên/chức vụ người QL</v>
      </c>
      <c r="Z49" s="266"/>
      <c r="AA49" s="266"/>
      <c r="AB49" s="266"/>
      <c r="AC49" s="136"/>
      <c r="AD49" s="266" t="str">
        <f>IF($AG$1="tiếng việt",Translate!A77,Translate!B77)</f>
        <v>Mảng công việc phụ trách chính</v>
      </c>
      <c r="AE49" s="266"/>
      <c r="AF49" s="266"/>
      <c r="AG49" s="266"/>
      <c r="AH49" s="266"/>
      <c r="AI49" s="266"/>
      <c r="AJ49" s="266"/>
      <c r="AK49" s="266"/>
      <c r="AL49" s="140"/>
      <c r="AM49" s="273" t="str">
        <f>IF($AG$1="tiếng việt",Translate!A78,Translate!B78)</f>
        <v>Lý do thôi việc</v>
      </c>
      <c r="AN49" s="274"/>
      <c r="AO49" s="274"/>
      <c r="AP49" s="274"/>
      <c r="AQ49" s="274"/>
      <c r="AR49" s="60"/>
    </row>
    <row r="50" spans="1:44" ht="21.75" customHeight="1">
      <c r="A50" s="50"/>
      <c r="B50" s="299"/>
      <c r="C50" s="299"/>
      <c r="D50" s="299"/>
      <c r="E50" s="299"/>
      <c r="F50" s="299"/>
      <c r="G50" s="299"/>
      <c r="H50" s="299"/>
      <c r="I50" s="299"/>
      <c r="J50" s="299"/>
      <c r="K50" s="35"/>
      <c r="L50" s="266"/>
      <c r="M50" s="266"/>
      <c r="N50" s="266"/>
      <c r="O50" s="266"/>
      <c r="P50" s="35"/>
      <c r="Q50" s="266" t="str">
        <f>IF($AG$1="tiếng việt",Translate!A47,Translate!B47)</f>
        <v>từ</v>
      </c>
      <c r="R50" s="266"/>
      <c r="S50" s="266"/>
      <c r="T50" s="110" t="s">
        <v>66</v>
      </c>
      <c r="U50" s="266" t="str">
        <f>IF($AG$1="tiếng việt",Translate!A48,Translate!B48)</f>
        <v>đến</v>
      </c>
      <c r="V50" s="266"/>
      <c r="W50" s="266"/>
      <c r="X50" s="35"/>
      <c r="Y50" s="360"/>
      <c r="Z50" s="360"/>
      <c r="AA50" s="360"/>
      <c r="AB50" s="360"/>
      <c r="AC50" s="136"/>
      <c r="AD50" s="266"/>
      <c r="AE50" s="266"/>
      <c r="AF50" s="266"/>
      <c r="AG50" s="266"/>
      <c r="AH50" s="266"/>
      <c r="AI50" s="266"/>
      <c r="AJ50" s="266"/>
      <c r="AK50" s="266"/>
      <c r="AL50" s="140"/>
      <c r="AM50" s="274"/>
      <c r="AN50" s="274"/>
      <c r="AO50" s="274"/>
      <c r="AP50" s="274"/>
      <c r="AQ50" s="274"/>
      <c r="AR50" s="60"/>
    </row>
    <row r="51" spans="1:44" ht="71.849999999999994" customHeight="1">
      <c r="A51" s="43"/>
      <c r="B51" s="263"/>
      <c r="C51" s="264"/>
      <c r="D51" s="264"/>
      <c r="E51" s="264"/>
      <c r="F51" s="264"/>
      <c r="G51" s="264"/>
      <c r="H51" s="264"/>
      <c r="I51" s="264"/>
      <c r="J51" s="265"/>
      <c r="K51" s="15"/>
      <c r="L51" s="174"/>
      <c r="M51" s="175"/>
      <c r="N51" s="175"/>
      <c r="O51" s="176"/>
      <c r="P51" s="15"/>
      <c r="Q51" s="153"/>
      <c r="R51" s="173"/>
      <c r="S51" s="173"/>
      <c r="T51" s="30"/>
      <c r="U51" s="153"/>
      <c r="V51" s="173"/>
      <c r="W51" s="173"/>
      <c r="X51" s="134"/>
      <c r="Y51" s="244"/>
      <c r="Z51" s="245"/>
      <c r="AA51" s="245"/>
      <c r="AB51" s="246"/>
      <c r="AC51" s="141"/>
      <c r="AD51" s="260"/>
      <c r="AE51" s="261"/>
      <c r="AF51" s="261"/>
      <c r="AG51" s="261"/>
      <c r="AH51" s="261"/>
      <c r="AI51" s="261"/>
      <c r="AJ51" s="261"/>
      <c r="AK51" s="262"/>
      <c r="AL51" s="31"/>
      <c r="AM51" s="260"/>
      <c r="AN51" s="261"/>
      <c r="AO51" s="261"/>
      <c r="AP51" s="261"/>
      <c r="AQ51" s="262"/>
      <c r="AR51" s="60"/>
    </row>
    <row r="52" spans="1:44" ht="71.849999999999994" customHeight="1">
      <c r="A52" s="43"/>
      <c r="B52" s="300"/>
      <c r="C52" s="301"/>
      <c r="D52" s="301"/>
      <c r="E52" s="301"/>
      <c r="F52" s="301"/>
      <c r="G52" s="301"/>
      <c r="H52" s="301"/>
      <c r="I52" s="301"/>
      <c r="J52" s="302"/>
      <c r="K52" s="15"/>
      <c r="L52" s="247"/>
      <c r="M52" s="248"/>
      <c r="N52" s="248"/>
      <c r="O52" s="249"/>
      <c r="P52" s="15"/>
      <c r="Q52" s="153"/>
      <c r="R52" s="173"/>
      <c r="S52" s="173"/>
      <c r="T52" s="32"/>
      <c r="U52" s="153"/>
      <c r="V52" s="173"/>
      <c r="W52" s="173"/>
      <c r="X52" s="134"/>
      <c r="Y52" s="253"/>
      <c r="Z52" s="254"/>
      <c r="AA52" s="254"/>
      <c r="AB52" s="255"/>
      <c r="AC52" s="141"/>
      <c r="AD52" s="270"/>
      <c r="AE52" s="271"/>
      <c r="AF52" s="271"/>
      <c r="AG52" s="271"/>
      <c r="AH52" s="271"/>
      <c r="AI52" s="271"/>
      <c r="AJ52" s="271"/>
      <c r="AK52" s="272"/>
      <c r="AL52" s="31"/>
      <c r="AM52" s="270"/>
      <c r="AN52" s="271"/>
      <c r="AO52" s="271"/>
      <c r="AP52" s="271"/>
      <c r="AQ52" s="272"/>
      <c r="AR52" s="60"/>
    </row>
    <row r="53" spans="1:44" ht="71.849999999999994" customHeight="1">
      <c r="A53" s="43"/>
      <c r="B53" s="177"/>
      <c r="C53" s="178"/>
      <c r="D53" s="178"/>
      <c r="E53" s="178"/>
      <c r="F53" s="178"/>
      <c r="G53" s="178"/>
      <c r="H53" s="178"/>
      <c r="I53" s="178"/>
      <c r="J53" s="179"/>
      <c r="K53" s="15"/>
      <c r="L53" s="180"/>
      <c r="M53" s="181"/>
      <c r="N53" s="181"/>
      <c r="O53" s="182"/>
      <c r="P53" s="15"/>
      <c r="Q53" s="153"/>
      <c r="R53" s="173"/>
      <c r="S53" s="173"/>
      <c r="T53" s="32"/>
      <c r="U53" s="153"/>
      <c r="V53" s="173"/>
      <c r="W53" s="173"/>
      <c r="X53" s="134"/>
      <c r="Y53" s="183"/>
      <c r="Z53" s="184"/>
      <c r="AA53" s="184"/>
      <c r="AB53" s="185"/>
      <c r="AC53" s="141"/>
      <c r="AD53" s="170"/>
      <c r="AE53" s="171"/>
      <c r="AF53" s="171"/>
      <c r="AG53" s="171"/>
      <c r="AH53" s="171"/>
      <c r="AI53" s="171"/>
      <c r="AJ53" s="171"/>
      <c r="AK53" s="172"/>
      <c r="AL53" s="31"/>
      <c r="AM53" s="170"/>
      <c r="AN53" s="171"/>
      <c r="AO53" s="171"/>
      <c r="AP53" s="171"/>
      <c r="AQ53" s="172"/>
      <c r="AR53" s="60"/>
    </row>
    <row r="54" spans="1:44" ht="11.25" customHeight="1">
      <c r="A54" s="43"/>
      <c r="B54" s="15"/>
      <c r="C54" s="15"/>
      <c r="D54" s="15"/>
      <c r="E54" s="15"/>
      <c r="F54" s="15"/>
      <c r="G54" s="15"/>
      <c r="H54" s="15"/>
      <c r="I54" s="15"/>
      <c r="J54" s="15"/>
      <c r="K54" s="15"/>
      <c r="L54" s="15"/>
      <c r="M54" s="15"/>
      <c r="N54" s="15"/>
      <c r="O54" s="15"/>
      <c r="P54" s="15"/>
      <c r="Q54" s="15"/>
      <c r="R54" s="15"/>
      <c r="S54" s="15"/>
      <c r="T54" s="15"/>
      <c r="U54" s="15"/>
      <c r="V54" s="15"/>
      <c r="W54" s="15"/>
      <c r="X54" s="134"/>
      <c r="Y54" s="15"/>
      <c r="Z54" s="15"/>
      <c r="AA54" s="15"/>
      <c r="AB54" s="15"/>
      <c r="AC54" s="15"/>
      <c r="AD54" s="15"/>
      <c r="AE54" s="15"/>
      <c r="AF54" s="15"/>
      <c r="AG54" s="15"/>
      <c r="AH54" s="15"/>
      <c r="AI54" s="15"/>
      <c r="AJ54" s="15"/>
      <c r="AK54" s="15"/>
      <c r="AL54" s="15"/>
      <c r="AM54" s="15"/>
      <c r="AN54" s="15"/>
      <c r="AO54" s="15"/>
      <c r="AP54" s="15"/>
      <c r="AQ54" s="15"/>
      <c r="AR54" s="60"/>
    </row>
    <row r="55" spans="1:44" ht="15" customHeight="1">
      <c r="A55" s="43"/>
      <c r="B55" s="382" t="str">
        <f>IF($AG$1="tiếng việt",Translate!A71,Translate!B71)</f>
        <v>Tên đơn vị công tác còn lại (nếu có)</v>
      </c>
      <c r="C55" s="382"/>
      <c r="D55" s="382"/>
      <c r="E55" s="382"/>
      <c r="F55" s="382"/>
      <c r="G55" s="382"/>
      <c r="H55" s="382"/>
      <c r="I55" s="382"/>
      <c r="J55" s="382"/>
      <c r="K55" s="15"/>
      <c r="L55" s="380" t="str">
        <f>IF($AG$1="tiếng việt",Translate!A72,Translate!B72)</f>
        <v>Chức vụ</v>
      </c>
      <c r="M55" s="380"/>
      <c r="N55" s="380"/>
      <c r="O55" s="380"/>
      <c r="P55" s="15"/>
      <c r="Q55" s="386" t="str">
        <f>IF($AG$1="tiếng việt",Translate!A73,Translate!B73)</f>
        <v xml:space="preserve">Thời gian </v>
      </c>
      <c r="R55" s="386"/>
      <c r="S55" s="386"/>
      <c r="T55" s="386"/>
      <c r="U55" s="386"/>
      <c r="V55" s="386"/>
      <c r="W55" s="386"/>
      <c r="X55" s="134"/>
      <c r="Y55" s="380" t="str">
        <f>IF($AG$1="tiếng việt",Translate!A77,Translate!B77)</f>
        <v>Mảng công việc phụ trách chính</v>
      </c>
      <c r="Z55" s="380"/>
      <c r="AA55" s="380"/>
      <c r="AB55" s="380"/>
      <c r="AC55" s="380"/>
      <c r="AD55" s="380"/>
      <c r="AE55" s="380"/>
      <c r="AF55" s="380"/>
      <c r="AG55" s="380"/>
      <c r="AH55" s="380"/>
      <c r="AI55" s="380"/>
      <c r="AJ55" s="380"/>
      <c r="AK55" s="380"/>
      <c r="AL55" s="380"/>
      <c r="AM55" s="380"/>
      <c r="AN55" s="380"/>
      <c r="AO55" s="380"/>
      <c r="AP55" s="380"/>
      <c r="AQ55" s="380"/>
      <c r="AR55" s="60"/>
    </row>
    <row r="56" spans="1:44" ht="23.1" customHeight="1">
      <c r="A56" s="43"/>
      <c r="B56" s="382"/>
      <c r="C56" s="382"/>
      <c r="D56" s="382"/>
      <c r="E56" s="382"/>
      <c r="F56" s="382"/>
      <c r="G56" s="382"/>
      <c r="H56" s="382"/>
      <c r="I56" s="382"/>
      <c r="J56" s="382"/>
      <c r="K56" s="15"/>
      <c r="L56" s="381"/>
      <c r="M56" s="381"/>
      <c r="N56" s="381"/>
      <c r="O56" s="381"/>
      <c r="P56" s="15"/>
      <c r="Q56" s="387" t="str">
        <f>IF($AG$1="tiếng việt",Translate!A74,Translate!B74)</f>
        <v>tháng/năm</v>
      </c>
      <c r="R56" s="387"/>
      <c r="S56" s="387"/>
      <c r="T56" s="28" t="s">
        <v>66</v>
      </c>
      <c r="U56" s="387" t="str">
        <f>IF($AG$1="tiếng việt",Translate!A74,Translate!B74)</f>
        <v>tháng/năm</v>
      </c>
      <c r="V56" s="387"/>
      <c r="W56" s="387"/>
      <c r="X56" s="15"/>
      <c r="Y56" s="381"/>
      <c r="Z56" s="381"/>
      <c r="AA56" s="381"/>
      <c r="AB56" s="381"/>
      <c r="AC56" s="381"/>
      <c r="AD56" s="381"/>
      <c r="AE56" s="381"/>
      <c r="AF56" s="381"/>
      <c r="AG56" s="381"/>
      <c r="AH56" s="381"/>
      <c r="AI56" s="381"/>
      <c r="AJ56" s="381"/>
      <c r="AK56" s="381"/>
      <c r="AL56" s="381"/>
      <c r="AM56" s="381"/>
      <c r="AN56" s="381"/>
      <c r="AO56" s="381"/>
      <c r="AP56" s="381"/>
      <c r="AQ56" s="381"/>
      <c r="AR56" s="60"/>
    </row>
    <row r="57" spans="1:44" ht="54.95" customHeight="1">
      <c r="A57" s="43"/>
      <c r="B57" s="174"/>
      <c r="C57" s="175"/>
      <c r="D57" s="175"/>
      <c r="E57" s="175"/>
      <c r="F57" s="175"/>
      <c r="G57" s="175"/>
      <c r="H57" s="175"/>
      <c r="I57" s="175"/>
      <c r="J57" s="176"/>
      <c r="K57" s="135"/>
      <c r="L57" s="263"/>
      <c r="M57" s="264"/>
      <c r="N57" s="264"/>
      <c r="O57" s="265"/>
      <c r="P57" s="135"/>
      <c r="Q57" s="153"/>
      <c r="R57" s="173"/>
      <c r="S57" s="173"/>
      <c r="T57" s="30"/>
      <c r="U57" s="153"/>
      <c r="V57" s="173"/>
      <c r="W57" s="173"/>
      <c r="X57" s="134"/>
      <c r="Y57" s="263"/>
      <c r="Z57" s="264"/>
      <c r="AA57" s="264"/>
      <c r="AB57" s="264"/>
      <c r="AC57" s="264"/>
      <c r="AD57" s="264"/>
      <c r="AE57" s="264"/>
      <c r="AF57" s="264"/>
      <c r="AG57" s="264"/>
      <c r="AH57" s="264"/>
      <c r="AI57" s="264"/>
      <c r="AJ57" s="264"/>
      <c r="AK57" s="264"/>
      <c r="AL57" s="264"/>
      <c r="AM57" s="264"/>
      <c r="AN57" s="264"/>
      <c r="AO57" s="264"/>
      <c r="AP57" s="264"/>
      <c r="AQ57" s="265"/>
      <c r="AR57" s="60"/>
    </row>
    <row r="58" spans="1:44" ht="54.95" customHeight="1">
      <c r="A58" s="43"/>
      <c r="B58" s="247"/>
      <c r="C58" s="248"/>
      <c r="D58" s="248"/>
      <c r="E58" s="248"/>
      <c r="F58" s="248"/>
      <c r="G58" s="248"/>
      <c r="H58" s="248"/>
      <c r="I58" s="248"/>
      <c r="J58" s="249"/>
      <c r="K58" s="135"/>
      <c r="L58" s="247"/>
      <c r="M58" s="248"/>
      <c r="N58" s="248"/>
      <c r="O58" s="249"/>
      <c r="P58" s="135"/>
      <c r="Q58" s="153"/>
      <c r="R58" s="173"/>
      <c r="S58" s="173"/>
      <c r="T58" s="32"/>
      <c r="U58" s="153"/>
      <c r="V58" s="173"/>
      <c r="W58" s="173"/>
      <c r="X58" s="134"/>
      <c r="Y58" s="383"/>
      <c r="Z58" s="384"/>
      <c r="AA58" s="384"/>
      <c r="AB58" s="384"/>
      <c r="AC58" s="384"/>
      <c r="AD58" s="384"/>
      <c r="AE58" s="384"/>
      <c r="AF58" s="384"/>
      <c r="AG58" s="384"/>
      <c r="AH58" s="384"/>
      <c r="AI58" s="384"/>
      <c r="AJ58" s="384"/>
      <c r="AK58" s="384"/>
      <c r="AL58" s="384"/>
      <c r="AM58" s="384"/>
      <c r="AN58" s="384"/>
      <c r="AO58" s="384"/>
      <c r="AP58" s="384"/>
      <c r="AQ58" s="385"/>
      <c r="AR58" s="60"/>
    </row>
    <row r="59" spans="1:44" ht="54.95" customHeight="1">
      <c r="A59" s="43"/>
      <c r="B59" s="163"/>
      <c r="C59" s="164"/>
      <c r="D59" s="164"/>
      <c r="E59" s="164"/>
      <c r="F59" s="164"/>
      <c r="G59" s="164"/>
      <c r="H59" s="164"/>
      <c r="I59" s="164"/>
      <c r="J59" s="165"/>
      <c r="K59" s="135"/>
      <c r="L59" s="163"/>
      <c r="M59" s="164"/>
      <c r="N59" s="164"/>
      <c r="O59" s="165"/>
      <c r="P59" s="135"/>
      <c r="Q59" s="153"/>
      <c r="R59" s="173"/>
      <c r="S59" s="173"/>
      <c r="T59" s="32"/>
      <c r="U59" s="153"/>
      <c r="V59" s="173"/>
      <c r="W59" s="173"/>
      <c r="X59" s="134"/>
      <c r="Y59" s="177"/>
      <c r="Z59" s="178"/>
      <c r="AA59" s="178"/>
      <c r="AB59" s="178"/>
      <c r="AC59" s="178"/>
      <c r="AD59" s="178"/>
      <c r="AE59" s="178"/>
      <c r="AF59" s="178"/>
      <c r="AG59" s="178"/>
      <c r="AH59" s="178"/>
      <c r="AI59" s="178"/>
      <c r="AJ59" s="178"/>
      <c r="AK59" s="178"/>
      <c r="AL59" s="178"/>
      <c r="AM59" s="178"/>
      <c r="AN59" s="178"/>
      <c r="AO59" s="178"/>
      <c r="AP59" s="178"/>
      <c r="AQ59" s="179"/>
      <c r="AR59" s="60"/>
    </row>
    <row r="60" spans="1:44" ht="23.25" customHeight="1">
      <c r="A60" s="47"/>
      <c r="B60" s="34" t="str">
        <f>IF($AG$1="tiếng việt",Translate!A79,Translate!B79)</f>
        <v>Thành tích nổi bật trong cả quá trình công tác</v>
      </c>
      <c r="C60" s="36"/>
      <c r="D60" s="36"/>
      <c r="E60" s="36"/>
      <c r="F60" s="36"/>
      <c r="G60" s="36"/>
      <c r="H60" s="36"/>
      <c r="I60" s="84"/>
      <c r="J60" s="84"/>
      <c r="K60" s="84"/>
      <c r="L60" s="108"/>
      <c r="M60" s="84"/>
      <c r="N60" s="84"/>
      <c r="O60" s="84"/>
      <c r="P60" s="84"/>
      <c r="Q60" s="108"/>
      <c r="R60" s="84"/>
      <c r="S60" s="108"/>
      <c r="T60" s="84"/>
      <c r="U60" s="84"/>
      <c r="V60" s="84"/>
      <c r="W60" s="108"/>
      <c r="X60" s="84"/>
      <c r="Y60" s="84"/>
      <c r="Z60" s="84"/>
      <c r="AA60" s="84"/>
      <c r="AB60" s="84"/>
      <c r="AC60" s="84"/>
      <c r="AD60" s="84"/>
      <c r="AE60" s="84"/>
      <c r="AF60" s="84"/>
      <c r="AG60" s="84"/>
      <c r="AH60" s="84"/>
      <c r="AI60" s="84"/>
      <c r="AJ60" s="84"/>
      <c r="AK60" s="388" t="str">
        <f>IF($AG$1="tiếng việt",Translate!A84,Translate!B84)</f>
        <v>Mức lương gần nhất (ghi rõ cấu phần thu nhập)</v>
      </c>
      <c r="AL60" s="388"/>
      <c r="AM60" s="388"/>
      <c r="AN60" s="388"/>
      <c r="AO60" s="388"/>
      <c r="AP60" s="388"/>
      <c r="AQ60" s="388"/>
      <c r="AR60" s="60"/>
    </row>
    <row r="61" spans="1:44" ht="23.1" customHeight="1">
      <c r="A61" s="43"/>
      <c r="B61" s="155"/>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7"/>
      <c r="AJ61" s="27"/>
      <c r="AK61" s="155"/>
      <c r="AL61" s="156"/>
      <c r="AM61" s="156"/>
      <c r="AN61" s="156"/>
      <c r="AO61" s="156"/>
      <c r="AP61" s="156"/>
      <c r="AQ61" s="157"/>
      <c r="AR61" s="60"/>
    </row>
    <row r="62" spans="1:44" s="68" customFormat="1" ht="12.75" customHeight="1" thickBot="1">
      <c r="A62" s="66"/>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3"/>
    </row>
    <row r="63" spans="1:44" s="83" customFormat="1" ht="15" customHeight="1" thickTop="1">
      <c r="A63" s="77">
        <v>4</v>
      </c>
      <c r="B63" s="389" t="str">
        <f>IF($AG$1="tiếng việt",Translate!A85,Translate!B85)</f>
        <v>THÀNH PHẦN GIA ĐÌNH (Cha, Mẹ, Anh/Chị/Em ruột, Vợ/Chồng/Con)</v>
      </c>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78"/>
    </row>
    <row r="64" spans="1:44" ht="18" customHeight="1">
      <c r="A64" s="51"/>
      <c r="B64" s="186" t="str">
        <f>IF($AG$1="tiếng việt",Translate!A86,Translate!B86)</f>
        <v>Họ và tên</v>
      </c>
      <c r="C64" s="186"/>
      <c r="D64" s="186"/>
      <c r="E64" s="186"/>
      <c r="F64" s="186"/>
      <c r="G64" s="186"/>
      <c r="H64" s="186"/>
      <c r="I64" s="186"/>
      <c r="J64" s="186"/>
      <c r="K64" s="111"/>
      <c r="L64" s="186" t="str">
        <f>IF($AG$1="tiếng việt",Translate!A87,Translate!B87)</f>
        <v>Quan hệ</v>
      </c>
      <c r="M64" s="186"/>
      <c r="N64" s="186"/>
      <c r="O64" s="186"/>
      <c r="P64" s="111"/>
      <c r="Q64" s="278" t="str">
        <f>IF($AG$1="tiếng việt",Translate!A88,Translate!B88)</f>
        <v>Năm sinh</v>
      </c>
      <c r="R64" s="278"/>
      <c r="S64" s="278"/>
      <c r="T64" s="278"/>
      <c r="U64" s="33"/>
      <c r="V64" s="278" t="str">
        <f>IF($AG$1="tiếng việt",Translate!A89,Translate!B89)</f>
        <v>Giới tính</v>
      </c>
      <c r="W64" s="278"/>
      <c r="X64" s="278"/>
      <c r="Y64" s="278"/>
      <c r="Z64" s="33"/>
      <c r="AA64" s="186" t="str">
        <f>IF($AG$1="tiếng việt",Translate!A90,Translate!B90)</f>
        <v>Nghề nghiệp - Nơi làm việc</v>
      </c>
      <c r="AB64" s="186"/>
      <c r="AC64" s="186"/>
      <c r="AD64" s="186"/>
      <c r="AE64" s="186"/>
      <c r="AF64" s="186"/>
      <c r="AG64" s="186"/>
      <c r="AH64" s="186"/>
      <c r="AI64" s="186"/>
      <c r="AJ64" s="186"/>
      <c r="AK64" s="186"/>
      <c r="AL64" s="186"/>
      <c r="AM64" s="186"/>
      <c r="AN64" s="186"/>
      <c r="AO64" s="186"/>
      <c r="AP64" s="186"/>
      <c r="AQ64" s="186"/>
      <c r="AR64" s="61"/>
    </row>
    <row r="65" spans="1:54" ht="23.1" customHeight="1">
      <c r="A65" s="102"/>
      <c r="B65" s="279"/>
      <c r="C65" s="280"/>
      <c r="D65" s="280"/>
      <c r="E65" s="280"/>
      <c r="F65" s="280"/>
      <c r="G65" s="280"/>
      <c r="H65" s="280"/>
      <c r="I65" s="280"/>
      <c r="J65" s="281"/>
      <c r="K65" s="103"/>
      <c r="L65" s="279"/>
      <c r="M65" s="280"/>
      <c r="N65" s="280"/>
      <c r="O65" s="281"/>
      <c r="P65" s="103"/>
      <c r="Q65" s="282"/>
      <c r="R65" s="283"/>
      <c r="S65" s="283"/>
      <c r="T65" s="284"/>
      <c r="U65" s="33"/>
      <c r="V65" s="244"/>
      <c r="W65" s="245"/>
      <c r="X65" s="245"/>
      <c r="Y65" s="246"/>
      <c r="Z65" s="33"/>
      <c r="AA65" s="196"/>
      <c r="AB65" s="197"/>
      <c r="AC65" s="197"/>
      <c r="AD65" s="197"/>
      <c r="AE65" s="197"/>
      <c r="AF65" s="197"/>
      <c r="AG65" s="197"/>
      <c r="AH65" s="197"/>
      <c r="AI65" s="197"/>
      <c r="AJ65" s="197"/>
      <c r="AK65" s="197"/>
      <c r="AL65" s="197"/>
      <c r="AM65" s="197"/>
      <c r="AN65" s="197"/>
      <c r="AO65" s="197"/>
      <c r="AP65" s="197"/>
      <c r="AQ65" s="198"/>
      <c r="AR65" s="61"/>
    </row>
    <row r="66" spans="1:54" ht="23.1" customHeight="1">
      <c r="A66" s="102"/>
      <c r="B66" s="247"/>
      <c r="C66" s="248"/>
      <c r="D66" s="248"/>
      <c r="E66" s="248"/>
      <c r="F66" s="248"/>
      <c r="G66" s="248"/>
      <c r="H66" s="248"/>
      <c r="I66" s="248"/>
      <c r="J66" s="249"/>
      <c r="K66" s="103"/>
      <c r="L66" s="247"/>
      <c r="M66" s="248"/>
      <c r="N66" s="248"/>
      <c r="O66" s="249"/>
      <c r="P66" s="103"/>
      <c r="Q66" s="282"/>
      <c r="R66" s="283"/>
      <c r="S66" s="283"/>
      <c r="T66" s="284"/>
      <c r="U66" s="33"/>
      <c r="V66" s="244"/>
      <c r="W66" s="245"/>
      <c r="X66" s="245"/>
      <c r="Y66" s="246"/>
      <c r="Z66" s="33"/>
      <c r="AA66" s="267"/>
      <c r="AB66" s="268"/>
      <c r="AC66" s="268"/>
      <c r="AD66" s="268"/>
      <c r="AE66" s="268"/>
      <c r="AF66" s="268"/>
      <c r="AG66" s="268"/>
      <c r="AH66" s="268"/>
      <c r="AI66" s="268"/>
      <c r="AJ66" s="268"/>
      <c r="AK66" s="268"/>
      <c r="AL66" s="268"/>
      <c r="AM66" s="268"/>
      <c r="AN66" s="268"/>
      <c r="AO66" s="268"/>
      <c r="AP66" s="268"/>
      <c r="AQ66" s="269"/>
      <c r="AR66" s="61"/>
    </row>
    <row r="67" spans="1:54" ht="23.1" customHeight="1">
      <c r="A67" s="102"/>
      <c r="B67" s="275"/>
      <c r="C67" s="276"/>
      <c r="D67" s="276"/>
      <c r="E67" s="276"/>
      <c r="F67" s="276"/>
      <c r="G67" s="276"/>
      <c r="H67" s="276"/>
      <c r="I67" s="276"/>
      <c r="J67" s="277"/>
      <c r="K67" s="103"/>
      <c r="L67" s="275"/>
      <c r="M67" s="276"/>
      <c r="N67" s="276"/>
      <c r="O67" s="277"/>
      <c r="P67" s="103"/>
      <c r="Q67" s="282"/>
      <c r="R67" s="283"/>
      <c r="S67" s="283"/>
      <c r="T67" s="284"/>
      <c r="U67" s="33"/>
      <c r="V67" s="244"/>
      <c r="W67" s="245"/>
      <c r="X67" s="245"/>
      <c r="Y67" s="246"/>
      <c r="Z67" s="33"/>
      <c r="AA67" s="267"/>
      <c r="AB67" s="268"/>
      <c r="AC67" s="268"/>
      <c r="AD67" s="268"/>
      <c r="AE67" s="268"/>
      <c r="AF67" s="268"/>
      <c r="AG67" s="268"/>
      <c r="AH67" s="268"/>
      <c r="AI67" s="268"/>
      <c r="AJ67" s="268"/>
      <c r="AK67" s="268"/>
      <c r="AL67" s="268"/>
      <c r="AM67" s="268"/>
      <c r="AN67" s="268"/>
      <c r="AO67" s="268"/>
      <c r="AP67" s="268"/>
      <c r="AQ67" s="269"/>
      <c r="AR67" s="61"/>
    </row>
    <row r="68" spans="1:54" ht="23.1" customHeight="1">
      <c r="A68" s="102"/>
      <c r="B68" s="247"/>
      <c r="C68" s="248"/>
      <c r="D68" s="248"/>
      <c r="E68" s="248"/>
      <c r="F68" s="248"/>
      <c r="G68" s="248"/>
      <c r="H68" s="248"/>
      <c r="I68" s="248"/>
      <c r="J68" s="249"/>
      <c r="K68" s="103"/>
      <c r="L68" s="247"/>
      <c r="M68" s="248"/>
      <c r="N68" s="248"/>
      <c r="O68" s="249"/>
      <c r="P68" s="103"/>
      <c r="Q68" s="282"/>
      <c r="R68" s="283"/>
      <c r="S68" s="283"/>
      <c r="T68" s="284"/>
      <c r="U68" s="33"/>
      <c r="V68" s="244"/>
      <c r="W68" s="245"/>
      <c r="X68" s="245"/>
      <c r="Y68" s="246"/>
      <c r="Z68" s="33"/>
      <c r="AA68" s="267"/>
      <c r="AB68" s="268"/>
      <c r="AC68" s="268"/>
      <c r="AD68" s="268"/>
      <c r="AE68" s="268"/>
      <c r="AF68" s="268"/>
      <c r="AG68" s="268"/>
      <c r="AH68" s="268"/>
      <c r="AI68" s="268"/>
      <c r="AJ68" s="268"/>
      <c r="AK68" s="268"/>
      <c r="AL68" s="268"/>
      <c r="AM68" s="268"/>
      <c r="AN68" s="268"/>
      <c r="AO68" s="268"/>
      <c r="AP68" s="268"/>
      <c r="AQ68" s="269"/>
      <c r="AR68" s="61"/>
    </row>
    <row r="69" spans="1:54" ht="23.1" customHeight="1">
      <c r="A69" s="102"/>
      <c r="B69" s="247"/>
      <c r="C69" s="248"/>
      <c r="D69" s="248"/>
      <c r="E69" s="248"/>
      <c r="F69" s="248"/>
      <c r="G69" s="248"/>
      <c r="H69" s="248"/>
      <c r="I69" s="248"/>
      <c r="J69" s="249"/>
      <c r="K69" s="103"/>
      <c r="L69" s="247"/>
      <c r="M69" s="248"/>
      <c r="N69" s="248"/>
      <c r="O69" s="249"/>
      <c r="P69" s="103"/>
      <c r="Q69" s="282"/>
      <c r="R69" s="283"/>
      <c r="S69" s="283"/>
      <c r="T69" s="284"/>
      <c r="U69" s="33"/>
      <c r="V69" s="244"/>
      <c r="W69" s="245"/>
      <c r="X69" s="245"/>
      <c r="Y69" s="246"/>
      <c r="Z69" s="33"/>
      <c r="AA69" s="267"/>
      <c r="AB69" s="268"/>
      <c r="AC69" s="268"/>
      <c r="AD69" s="268"/>
      <c r="AE69" s="268"/>
      <c r="AF69" s="268"/>
      <c r="AG69" s="268"/>
      <c r="AH69" s="268"/>
      <c r="AI69" s="268"/>
      <c r="AJ69" s="268"/>
      <c r="AK69" s="268"/>
      <c r="AL69" s="268"/>
      <c r="AM69" s="268"/>
      <c r="AN69" s="268"/>
      <c r="AO69" s="268"/>
      <c r="AP69" s="268"/>
      <c r="AQ69" s="269"/>
      <c r="AR69" s="61"/>
    </row>
    <row r="70" spans="1:54" ht="23.1" customHeight="1">
      <c r="A70" s="102"/>
      <c r="B70" s="180"/>
      <c r="C70" s="181"/>
      <c r="D70" s="181"/>
      <c r="E70" s="181"/>
      <c r="F70" s="181"/>
      <c r="G70" s="181"/>
      <c r="H70" s="181"/>
      <c r="I70" s="181"/>
      <c r="J70" s="182"/>
      <c r="K70" s="103"/>
      <c r="L70" s="180"/>
      <c r="M70" s="181"/>
      <c r="N70" s="181"/>
      <c r="O70" s="182"/>
      <c r="P70" s="103"/>
      <c r="Q70" s="285"/>
      <c r="R70" s="285"/>
      <c r="S70" s="285"/>
      <c r="T70" s="285"/>
      <c r="U70" s="33"/>
      <c r="V70" s="285"/>
      <c r="W70" s="285"/>
      <c r="X70" s="285"/>
      <c r="Y70" s="285"/>
      <c r="Z70" s="33"/>
      <c r="AA70" s="257"/>
      <c r="AB70" s="258"/>
      <c r="AC70" s="258"/>
      <c r="AD70" s="258"/>
      <c r="AE70" s="258"/>
      <c r="AF70" s="258"/>
      <c r="AG70" s="258"/>
      <c r="AH70" s="258"/>
      <c r="AI70" s="258"/>
      <c r="AJ70" s="258"/>
      <c r="AK70" s="258"/>
      <c r="AL70" s="258"/>
      <c r="AM70" s="258"/>
      <c r="AN70" s="258"/>
      <c r="AO70" s="258"/>
      <c r="AP70" s="258"/>
      <c r="AQ70" s="259"/>
      <c r="AR70" s="104"/>
    </row>
    <row r="71" spans="1:54" ht="11.25" customHeight="1" thickBot="1">
      <c r="A71" s="102"/>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4"/>
    </row>
    <row r="72" spans="1:54" s="70" customFormat="1" ht="15" customHeight="1">
      <c r="A72" s="72">
        <v>5</v>
      </c>
      <c r="B72" s="158" t="str">
        <f>IF($AG$1="tiếng việt",Translate!A91,Translate!B91)</f>
        <v>PHẨM CHẤT, NĂNG KHIẾU, KỸ NĂNG ĐẶC BIỆT (Liệt kê những phẩm chất, kỹ năng mà Anh/Chị có khả năng: Thể thao, Âm nhạc...)</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79"/>
      <c r="AS72" s="80"/>
      <c r="AT72" s="80"/>
      <c r="AU72" s="80"/>
      <c r="AV72" s="80"/>
      <c r="AW72" s="80"/>
      <c r="AX72" s="80"/>
      <c r="AY72" s="80"/>
      <c r="AZ72" s="80"/>
      <c r="BA72" s="80"/>
      <c r="BB72" s="80"/>
    </row>
    <row r="73" spans="1:54" ht="27" customHeight="1">
      <c r="A73" s="46"/>
      <c r="B73" s="154" t="str">
        <f>IF($AG$1="tiếng việt",Translate!A92,Translate!B92)</f>
        <v>Phẩm chất, năng khiếu</v>
      </c>
      <c r="C73" s="154"/>
      <c r="D73" s="154"/>
      <c r="E73" s="154"/>
      <c r="F73" s="154"/>
      <c r="G73" s="154"/>
      <c r="H73" s="154"/>
      <c r="I73" s="154"/>
      <c r="J73" s="154"/>
      <c r="K73" s="15"/>
      <c r="L73" s="154" t="str">
        <f>IF($AG$1="tiếng việt",Translate!A93,Translate!B93)</f>
        <v>Kỹ năng đặc biệt</v>
      </c>
      <c r="M73" s="154"/>
      <c r="N73" s="154"/>
      <c r="O73" s="154"/>
      <c r="P73" s="154"/>
      <c r="Q73" s="154"/>
      <c r="R73" s="154"/>
      <c r="S73" s="154"/>
      <c r="T73" s="154"/>
      <c r="U73" s="15"/>
      <c r="V73" s="154" t="str">
        <f>IF($AG$1="tiếng việt",Translate!A94,Translate!B94)</f>
        <v>Thành viên của các tổ chức xã hội, cộng đồng nước ngoài</v>
      </c>
      <c r="W73" s="154"/>
      <c r="X73" s="154"/>
      <c r="Y73" s="154"/>
      <c r="Z73" s="154"/>
      <c r="AA73" s="154"/>
      <c r="AB73" s="154"/>
      <c r="AC73" s="154"/>
      <c r="AD73" s="154"/>
      <c r="AE73" s="154"/>
      <c r="AF73" s="15"/>
      <c r="AG73" s="154" t="str">
        <f>IF($AG$1="tiếng việt",Translate!A95,Translate!B95)</f>
        <v xml:space="preserve">Các bài báo, sách, công trình khoa học anh/chị đã viết </v>
      </c>
      <c r="AH73" s="154"/>
      <c r="AI73" s="154"/>
      <c r="AJ73" s="154"/>
      <c r="AK73" s="154"/>
      <c r="AL73" s="154"/>
      <c r="AM73" s="154"/>
      <c r="AN73" s="154"/>
      <c r="AO73" s="154"/>
      <c r="AP73" s="154"/>
      <c r="AQ73" s="154"/>
      <c r="AR73" s="59"/>
    </row>
    <row r="74" spans="1:54" ht="23.1" customHeight="1">
      <c r="A74" s="43"/>
      <c r="B74" s="159"/>
      <c r="C74" s="160"/>
      <c r="D74" s="160"/>
      <c r="E74" s="160"/>
      <c r="F74" s="160"/>
      <c r="G74" s="160"/>
      <c r="H74" s="160"/>
      <c r="I74" s="160"/>
      <c r="J74" s="161"/>
      <c r="K74" s="15"/>
      <c r="L74" s="159"/>
      <c r="M74" s="160"/>
      <c r="N74" s="160"/>
      <c r="O74" s="160"/>
      <c r="P74" s="160"/>
      <c r="Q74" s="160"/>
      <c r="R74" s="160"/>
      <c r="S74" s="160"/>
      <c r="T74" s="161"/>
      <c r="U74" s="15"/>
      <c r="V74" s="159"/>
      <c r="W74" s="160"/>
      <c r="X74" s="160"/>
      <c r="Y74" s="160"/>
      <c r="Z74" s="160"/>
      <c r="AA74" s="160"/>
      <c r="AB74" s="160"/>
      <c r="AC74" s="160"/>
      <c r="AD74" s="160"/>
      <c r="AE74" s="161"/>
      <c r="AF74" s="15"/>
      <c r="AG74" s="159"/>
      <c r="AH74" s="160"/>
      <c r="AI74" s="160"/>
      <c r="AJ74" s="160"/>
      <c r="AK74" s="160"/>
      <c r="AL74" s="160"/>
      <c r="AM74" s="160"/>
      <c r="AN74" s="160"/>
      <c r="AO74" s="160"/>
      <c r="AP74" s="160"/>
      <c r="AQ74" s="161"/>
      <c r="AR74" s="59"/>
    </row>
    <row r="75" spans="1:54" ht="5.25" customHeight="1" thickBot="1">
      <c r="A75" s="43"/>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59"/>
    </row>
    <row r="76" spans="1:54" s="70" customFormat="1" ht="15" customHeight="1">
      <c r="A76" s="72">
        <v>6</v>
      </c>
      <c r="B76" s="158" t="str">
        <f>IF($AG$1="tiếng việt",Translate!A96,Translate!B96)</f>
        <v>KHEN THƯỞNG, KỶ LUẬT</v>
      </c>
      <c r="C76" s="158"/>
      <c r="D76" s="158"/>
      <c r="E76" s="158"/>
      <c r="F76" s="158"/>
      <c r="G76" s="158"/>
      <c r="H76" s="158"/>
      <c r="I76" s="158"/>
      <c r="J76" s="158"/>
      <c r="K76" s="158"/>
      <c r="L76" s="158"/>
      <c r="M76" s="158"/>
      <c r="N76" s="158"/>
      <c r="O76" s="158"/>
      <c r="P76" s="158"/>
      <c r="Q76" s="158"/>
      <c r="R76" s="158"/>
      <c r="S76" s="158"/>
      <c r="T76" s="158"/>
      <c r="U76" s="133"/>
      <c r="V76" s="133"/>
      <c r="W76" s="133"/>
      <c r="X76" s="289"/>
      <c r="Y76" s="289"/>
      <c r="Z76" s="289"/>
      <c r="AA76" s="289"/>
      <c r="AB76" s="289"/>
      <c r="AC76" s="289"/>
      <c r="AD76" s="289"/>
      <c r="AE76" s="289"/>
      <c r="AF76" s="289"/>
      <c r="AG76" s="289"/>
      <c r="AH76" s="289"/>
      <c r="AI76" s="289"/>
      <c r="AJ76" s="289"/>
      <c r="AK76" s="289"/>
      <c r="AL76" s="289"/>
      <c r="AM76" s="289"/>
      <c r="AN76" s="289"/>
      <c r="AO76" s="289"/>
      <c r="AP76" s="289"/>
      <c r="AQ76" s="81"/>
      <c r="AR76" s="79"/>
    </row>
    <row r="77" spans="1:54" ht="27" customHeight="1">
      <c r="A77" s="52"/>
      <c r="B77" s="273" t="str">
        <f>IF($AG$1="tiếng việt",Translate!A97,Translate!B97)</f>
        <v>Khen thưởng</v>
      </c>
      <c r="C77" s="273"/>
      <c r="D77" s="273"/>
      <c r="E77" s="273"/>
      <c r="F77" s="273"/>
      <c r="G77" s="273"/>
      <c r="H77" s="273"/>
      <c r="I77" s="273"/>
      <c r="J77" s="273"/>
      <c r="K77" s="273"/>
      <c r="L77" s="273"/>
      <c r="M77" s="273"/>
      <c r="N77" s="273"/>
      <c r="O77" s="273"/>
      <c r="P77" s="273"/>
      <c r="Q77" s="273"/>
      <c r="R77" s="273"/>
      <c r="S77" s="273"/>
      <c r="T77" s="273"/>
      <c r="U77" s="138"/>
      <c r="V77" s="138"/>
      <c r="W77" s="138"/>
      <c r="X77" s="290" t="str">
        <f>IF($AG$1="tiếng việt",Translate!A99,Translate!B99)</f>
        <v>(Tôi cam kết chưa từng bị bắt, kết án, có hành vi chống đối pháp luật hoặc kỷ luật tính đến thời điểm này)</v>
      </c>
      <c r="Y77" s="290"/>
      <c r="Z77" s="290"/>
      <c r="AA77" s="290"/>
      <c r="AB77" s="290"/>
      <c r="AC77" s="290"/>
      <c r="AD77" s="290"/>
      <c r="AE77" s="290"/>
      <c r="AF77" s="290"/>
      <c r="AG77" s="290"/>
      <c r="AH77" s="290"/>
      <c r="AI77" s="290"/>
      <c r="AJ77" s="290"/>
      <c r="AK77" s="290"/>
      <c r="AL77" s="290"/>
      <c r="AM77" s="290"/>
      <c r="AN77" s="290"/>
      <c r="AO77" s="290"/>
      <c r="AP77" s="290"/>
      <c r="AQ77" s="141"/>
      <c r="AR77" s="59"/>
    </row>
    <row r="78" spans="1:54" ht="14.25" customHeight="1">
      <c r="A78" s="46"/>
      <c r="B78" s="154" t="str">
        <f>IF($AG$1="tiếng việt",Translate!A100,Translate!B100)</f>
        <v>Danh hiệu</v>
      </c>
      <c r="C78" s="154"/>
      <c r="D78" s="154"/>
      <c r="E78" s="154"/>
      <c r="F78" s="154"/>
      <c r="G78" s="154"/>
      <c r="H78" s="154"/>
      <c r="I78" s="154"/>
      <c r="J78" s="154"/>
      <c r="K78" s="154"/>
      <c r="L78" s="154"/>
      <c r="M78" s="154"/>
      <c r="N78" s="154"/>
      <c r="O78" s="154"/>
      <c r="P78" s="154"/>
      <c r="Q78" s="154"/>
      <c r="R78" s="154"/>
      <c r="S78" s="154"/>
      <c r="T78" s="154"/>
      <c r="U78" s="15"/>
      <c r="V78" s="15"/>
      <c r="W78" s="15"/>
      <c r="X78" s="154" t="str">
        <f>IF($AG$1="tiếng việt",Translate!A102,Translate!B102)</f>
        <v>Hình thức</v>
      </c>
      <c r="Y78" s="154"/>
      <c r="Z78" s="154"/>
      <c r="AA78" s="154"/>
      <c r="AB78" s="154"/>
      <c r="AC78" s="154"/>
      <c r="AD78" s="154"/>
      <c r="AE78" s="154"/>
      <c r="AF78" s="154"/>
      <c r="AG78" s="154"/>
      <c r="AH78" s="154"/>
      <c r="AI78" s="154"/>
      <c r="AJ78" s="154"/>
      <c r="AK78" s="154"/>
      <c r="AL78" s="135"/>
      <c r="AM78" s="162" t="str">
        <f>IF($AG$1="tiếng việt",Translate!A103,Translate!B103)</f>
        <v>Thời gian</v>
      </c>
      <c r="AN78" s="162"/>
      <c r="AO78" s="162"/>
      <c r="AP78" s="162"/>
      <c r="AQ78" s="15"/>
      <c r="AR78" s="59"/>
    </row>
    <row r="79" spans="1:54" ht="23.1" customHeight="1">
      <c r="A79" s="43"/>
      <c r="B79" s="286"/>
      <c r="C79" s="287"/>
      <c r="D79" s="287"/>
      <c r="E79" s="287"/>
      <c r="F79" s="287"/>
      <c r="G79" s="287"/>
      <c r="H79" s="287"/>
      <c r="I79" s="287"/>
      <c r="J79" s="287"/>
      <c r="K79" s="287"/>
      <c r="L79" s="287"/>
      <c r="M79" s="287"/>
      <c r="N79" s="287"/>
      <c r="O79" s="287"/>
      <c r="P79" s="287"/>
      <c r="Q79" s="287"/>
      <c r="R79" s="287"/>
      <c r="S79" s="287"/>
      <c r="T79" s="288"/>
      <c r="U79" s="15"/>
      <c r="V79" s="15"/>
      <c r="W79" s="15"/>
      <c r="X79" s="159"/>
      <c r="Y79" s="160"/>
      <c r="Z79" s="160"/>
      <c r="AA79" s="160"/>
      <c r="AB79" s="160"/>
      <c r="AC79" s="160"/>
      <c r="AD79" s="160"/>
      <c r="AE79" s="160"/>
      <c r="AF79" s="160"/>
      <c r="AG79" s="160"/>
      <c r="AH79" s="160"/>
      <c r="AI79" s="160"/>
      <c r="AJ79" s="160"/>
      <c r="AK79" s="161"/>
      <c r="AL79" s="15"/>
      <c r="AM79" s="151"/>
      <c r="AN79" s="152"/>
      <c r="AO79" s="187"/>
      <c r="AP79" s="187"/>
      <c r="AQ79" s="188"/>
      <c r="AR79" s="59"/>
    </row>
    <row r="80" spans="1:54" ht="9" customHeight="1" thickBot="1">
      <c r="A80" s="43"/>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59"/>
    </row>
    <row r="81" spans="1:44" s="80" customFormat="1" ht="15" customHeight="1">
      <c r="A81" s="72">
        <v>7</v>
      </c>
      <c r="B81" s="158" t="str">
        <f>IF($AG$1="tiếng việt",Translate!A104,Translate!B104)</f>
        <v>BẠN BIẾT THÔNG TIN TUYỂN DỤNG NÀY THÔNG QUA</v>
      </c>
      <c r="C81" s="158"/>
      <c r="D81" s="158"/>
      <c r="E81" s="158"/>
      <c r="F81" s="158"/>
      <c r="G81" s="158"/>
      <c r="H81" s="158"/>
      <c r="I81" s="158"/>
      <c r="J81" s="158"/>
      <c r="K81" s="158"/>
      <c r="L81" s="158"/>
      <c r="M81" s="158"/>
      <c r="N81" s="158"/>
      <c r="O81" s="158"/>
      <c r="P81" s="158"/>
      <c r="Q81" s="158"/>
      <c r="R81" s="158"/>
      <c r="S81" s="158"/>
      <c r="T81" s="158"/>
      <c r="U81" s="133"/>
      <c r="V81" s="133"/>
      <c r="W81" s="133"/>
      <c r="X81" s="82"/>
      <c r="Y81" s="82"/>
      <c r="Z81" s="82"/>
      <c r="AA81" s="82"/>
      <c r="AB81" s="82"/>
      <c r="AC81" s="82"/>
      <c r="AD81" s="82"/>
      <c r="AE81" s="82"/>
      <c r="AF81" s="82"/>
      <c r="AG81" s="82"/>
      <c r="AH81" s="82"/>
      <c r="AI81" s="82"/>
      <c r="AJ81" s="82"/>
      <c r="AK81" s="82"/>
      <c r="AL81" s="82"/>
      <c r="AM81" s="82"/>
      <c r="AN81" s="82"/>
      <c r="AO81" s="82"/>
      <c r="AP81" s="82"/>
      <c r="AQ81" s="81"/>
      <c r="AR81" s="79"/>
    </row>
    <row r="82" spans="1:44" s="39" customFormat="1" ht="18.75" customHeight="1">
      <c r="A82" s="53"/>
      <c r="B82" s="29"/>
      <c r="C82" s="29" t="str">
        <f>IF($AG$1="tiếng việt",Translate!A105,Translate!B105)</f>
        <v>Website tuyển dụng của MBAMC</v>
      </c>
      <c r="D82" s="29"/>
      <c r="E82" s="29"/>
      <c r="F82" s="29"/>
      <c r="G82" s="29"/>
      <c r="H82" s="29"/>
      <c r="I82" s="29"/>
      <c r="J82" s="29"/>
      <c r="K82" s="29"/>
      <c r="L82" s="29"/>
      <c r="M82" s="29" t="str">
        <f>IF($AG$1="tiếng việt",Translate!A106,Translate!B106)</f>
        <v>Fanpage Tuyển dụng MBAMC</v>
      </c>
      <c r="N82" s="29"/>
      <c r="O82" s="29"/>
      <c r="P82" s="29"/>
      <c r="Q82" s="29"/>
      <c r="R82" s="29"/>
      <c r="S82" s="29"/>
      <c r="T82" s="29"/>
      <c r="U82" s="29"/>
      <c r="V82" s="29"/>
      <c r="W82" s="29"/>
      <c r="X82" s="29" t="str">
        <f>IF($AG$1="tiếng việt",Translate!A108,Translate!B108)</f>
        <v>Mạng xã hội</v>
      </c>
      <c r="Y82" s="29"/>
      <c r="Z82" s="29"/>
      <c r="AA82" s="29"/>
      <c r="AB82" s="29"/>
      <c r="AC82" s="29"/>
      <c r="AD82" s="29"/>
      <c r="AE82" s="29" t="str">
        <f>IF($AG$1="tiếng việt",Translate!A109,Translate!B109)</f>
        <v>Bạn bè/Người thân</v>
      </c>
      <c r="AF82" s="29"/>
      <c r="AG82" s="29"/>
      <c r="AH82" s="29"/>
      <c r="AI82" s="29"/>
      <c r="AJ82" s="29"/>
      <c r="AK82" s="29" t="str">
        <f>IF($AG$1="tiếng việt",Translate!A107,Translate!B107)</f>
        <v>Cán bộ nhân viên MBAMC giới thiệu</v>
      </c>
      <c r="AL82" s="29"/>
      <c r="AM82" s="29"/>
      <c r="AN82" s="29"/>
      <c r="AO82" s="29"/>
      <c r="AP82" s="29"/>
      <c r="AQ82" s="29"/>
      <c r="AR82" s="62"/>
    </row>
    <row r="83" spans="1:44" ht="22.9" customHeight="1">
      <c r="A83" s="43"/>
      <c r="B83" s="29" t="str">
        <f>IF($AG$1="tiếng việt",Translate!A110,Translate!B110)</f>
        <v>Nguồn khác (ghi rõ)</v>
      </c>
      <c r="C83" s="29"/>
      <c r="D83" s="29"/>
      <c r="E83" s="29"/>
      <c r="F83" s="29"/>
      <c r="G83" s="29"/>
      <c r="H83" s="29"/>
      <c r="I83" s="29"/>
      <c r="J83" s="29"/>
      <c r="K83" s="235"/>
      <c r="L83" s="236"/>
      <c r="M83" s="236"/>
      <c r="N83" s="236"/>
      <c r="O83" s="236"/>
      <c r="P83" s="236"/>
      <c r="Q83" s="236"/>
      <c r="R83" s="236"/>
      <c r="S83" s="236"/>
      <c r="T83" s="236"/>
      <c r="U83" s="236"/>
      <c r="V83" s="236"/>
      <c r="W83" s="236"/>
      <c r="X83" s="236"/>
      <c r="Y83" s="236"/>
      <c r="Z83" s="236"/>
      <c r="AA83" s="236"/>
      <c r="AB83" s="236"/>
      <c r="AC83" s="237"/>
      <c r="AD83" s="15"/>
      <c r="AE83" s="15"/>
      <c r="AF83" s="15"/>
      <c r="AG83" s="15"/>
      <c r="AH83" s="15"/>
      <c r="AI83" s="15"/>
      <c r="AJ83" s="15"/>
      <c r="AK83" s="15"/>
      <c r="AL83" s="15"/>
      <c r="AM83" s="15"/>
      <c r="AN83" s="15"/>
      <c r="AO83" s="15"/>
      <c r="AP83" s="15"/>
      <c r="AQ83" s="15"/>
      <c r="AR83" s="59"/>
    </row>
    <row r="84" spans="1:44" ht="9.75" customHeight="1" thickBot="1">
      <c r="A84" s="43"/>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59"/>
    </row>
    <row r="85" spans="1:44" ht="2.65" customHeight="1" thickBot="1">
      <c r="A85" s="72"/>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79"/>
    </row>
    <row r="86" spans="1:44" s="39" customFormat="1" ht="15" customHeight="1">
      <c r="A86" s="72">
        <v>8</v>
      </c>
      <c r="B86" s="158" t="str">
        <f>IF($AG$1="tiếng việt",Translate!A111,Translate!B111)</f>
        <v>NGƯỜI CÓ THỂ THAM KHẢO THÔNG TIN (CBQL trực tiếp, Thầy/Cô, đồng nghiệp…)</v>
      </c>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79"/>
    </row>
    <row r="87" spans="1:44" ht="16.5" customHeight="1">
      <c r="A87" s="46"/>
      <c r="B87" s="186" t="str">
        <f>IF($AG$1="tiếng việt",Translate!A112,Translate!B112)</f>
        <v>Họ và tên</v>
      </c>
      <c r="C87" s="186"/>
      <c r="D87" s="186"/>
      <c r="E87" s="186"/>
      <c r="F87" s="186"/>
      <c r="G87" s="186"/>
      <c r="H87" s="186"/>
      <c r="I87" s="186"/>
      <c r="J87" s="186"/>
      <c r="K87" s="35"/>
      <c r="L87" s="186" t="str">
        <f>IF($AG$1="tiếng việt",Translate!A113,Translate!B113)</f>
        <v>Chức vụ</v>
      </c>
      <c r="M87" s="186"/>
      <c r="N87" s="186"/>
      <c r="O87" s="186"/>
      <c r="P87" s="35"/>
      <c r="Q87" s="186" t="str">
        <f>IF($AG$1="tiếng việt",Translate!A114,Translate!B114)</f>
        <v>Đơn vị công tác</v>
      </c>
      <c r="R87" s="186"/>
      <c r="S87" s="186"/>
      <c r="T87" s="186"/>
      <c r="U87" s="186"/>
      <c r="V87" s="186"/>
      <c r="W87" s="186"/>
      <c r="X87" s="35"/>
      <c r="Y87" s="186" t="str">
        <f>IF($AG$1="tiếng việt",Translate!A115,Translate!B115)</f>
        <v>Mối quan hệ</v>
      </c>
      <c r="Z87" s="186"/>
      <c r="AA87" s="186"/>
      <c r="AB87" s="186"/>
      <c r="AC87" s="186"/>
      <c r="AD87" s="186"/>
      <c r="AE87" s="186"/>
      <c r="AF87" s="35"/>
      <c r="AG87" s="189" t="s">
        <v>181</v>
      </c>
      <c r="AH87" s="189"/>
      <c r="AI87" s="189"/>
      <c r="AJ87" s="189"/>
      <c r="AK87" s="189"/>
      <c r="AL87" s="112"/>
      <c r="AM87" s="189" t="s">
        <v>19</v>
      </c>
      <c r="AN87" s="189"/>
      <c r="AO87" s="189"/>
      <c r="AP87" s="189"/>
      <c r="AQ87" s="189"/>
      <c r="AR87" s="59"/>
    </row>
    <row r="88" spans="1:44" ht="23.1" customHeight="1">
      <c r="A88" s="43"/>
      <c r="B88" s="174"/>
      <c r="C88" s="175"/>
      <c r="D88" s="175"/>
      <c r="E88" s="175"/>
      <c r="F88" s="175"/>
      <c r="G88" s="175"/>
      <c r="H88" s="175"/>
      <c r="I88" s="175"/>
      <c r="J88" s="176"/>
      <c r="K88" s="15"/>
      <c r="L88" s="174"/>
      <c r="M88" s="175"/>
      <c r="N88" s="175"/>
      <c r="O88" s="176"/>
      <c r="P88" s="15"/>
      <c r="Q88" s="196"/>
      <c r="R88" s="197"/>
      <c r="S88" s="197"/>
      <c r="T88" s="197"/>
      <c r="U88" s="197"/>
      <c r="V88" s="197"/>
      <c r="W88" s="198"/>
      <c r="X88" s="134"/>
      <c r="Y88" s="174"/>
      <c r="Z88" s="175"/>
      <c r="AA88" s="175"/>
      <c r="AB88" s="175"/>
      <c r="AC88" s="175"/>
      <c r="AD88" s="175"/>
      <c r="AE88" s="176"/>
      <c r="AF88" s="15"/>
      <c r="AG88" s="376"/>
      <c r="AH88" s="377"/>
      <c r="AI88" s="377"/>
      <c r="AJ88" s="377"/>
      <c r="AK88" s="377"/>
      <c r="AL88" s="86"/>
      <c r="AM88" s="376"/>
      <c r="AN88" s="377"/>
      <c r="AO88" s="377"/>
      <c r="AP88" s="377"/>
      <c r="AQ88" s="378"/>
      <c r="AR88" s="59"/>
    </row>
    <row r="89" spans="1:44" ht="23.1" customHeight="1">
      <c r="A89" s="43"/>
      <c r="B89" s="247"/>
      <c r="C89" s="248"/>
      <c r="D89" s="248"/>
      <c r="E89" s="248"/>
      <c r="F89" s="248"/>
      <c r="G89" s="248"/>
      <c r="H89" s="248"/>
      <c r="I89" s="248"/>
      <c r="J89" s="249"/>
      <c r="K89" s="15"/>
      <c r="L89" s="247"/>
      <c r="M89" s="248"/>
      <c r="N89" s="248"/>
      <c r="O89" s="249"/>
      <c r="P89" s="15"/>
      <c r="Q89" s="267"/>
      <c r="R89" s="268"/>
      <c r="S89" s="268"/>
      <c r="T89" s="268"/>
      <c r="U89" s="268"/>
      <c r="V89" s="268"/>
      <c r="W89" s="269"/>
      <c r="X89" s="134"/>
      <c r="Y89" s="247"/>
      <c r="Z89" s="248"/>
      <c r="AA89" s="248"/>
      <c r="AB89" s="248"/>
      <c r="AC89" s="248"/>
      <c r="AD89" s="248"/>
      <c r="AE89" s="249"/>
      <c r="AF89" s="15"/>
      <c r="AG89" s="193"/>
      <c r="AH89" s="194"/>
      <c r="AI89" s="194"/>
      <c r="AJ89" s="194"/>
      <c r="AK89" s="194"/>
      <c r="AL89" s="105"/>
      <c r="AM89" s="193"/>
      <c r="AN89" s="194"/>
      <c r="AO89" s="194"/>
      <c r="AP89" s="194"/>
      <c r="AQ89" s="195"/>
      <c r="AR89" s="59"/>
    </row>
    <row r="90" spans="1:44" ht="23.1" customHeight="1">
      <c r="A90" s="43"/>
      <c r="B90" s="163"/>
      <c r="C90" s="164"/>
      <c r="D90" s="164"/>
      <c r="E90" s="164"/>
      <c r="F90" s="164"/>
      <c r="G90" s="164"/>
      <c r="H90" s="164"/>
      <c r="I90" s="164"/>
      <c r="J90" s="165"/>
      <c r="K90" s="15"/>
      <c r="L90" s="163"/>
      <c r="M90" s="164"/>
      <c r="N90" s="164"/>
      <c r="O90" s="165"/>
      <c r="P90" s="15"/>
      <c r="Q90" s="257"/>
      <c r="R90" s="258"/>
      <c r="S90" s="258"/>
      <c r="T90" s="258"/>
      <c r="U90" s="258"/>
      <c r="V90" s="258"/>
      <c r="W90" s="259"/>
      <c r="X90" s="134"/>
      <c r="Y90" s="163"/>
      <c r="Z90" s="164"/>
      <c r="AA90" s="164"/>
      <c r="AB90" s="164"/>
      <c r="AC90" s="164"/>
      <c r="AD90" s="164"/>
      <c r="AE90" s="165"/>
      <c r="AF90" s="15"/>
      <c r="AG90" s="307"/>
      <c r="AH90" s="379"/>
      <c r="AI90" s="379"/>
      <c r="AJ90" s="379"/>
      <c r="AK90" s="379"/>
      <c r="AL90" s="105"/>
      <c r="AM90" s="190"/>
      <c r="AN90" s="191"/>
      <c r="AO90" s="191"/>
      <c r="AP90" s="191"/>
      <c r="AQ90" s="192"/>
      <c r="AR90" s="59"/>
    </row>
    <row r="91" spans="1:44" ht="11.25" customHeight="1" thickBot="1">
      <c r="A91" s="11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117"/>
    </row>
    <row r="92" spans="1:44" s="70" customFormat="1" ht="15" customHeight="1" thickTop="1">
      <c r="A92" s="114">
        <v>9</v>
      </c>
      <c r="B92" s="256" t="str">
        <f>IF($AG$1="tiếng việt",Translate!A117,Translate!B117)</f>
        <v xml:space="preserve">BẠN VUI LÒNG CHO BIẾT NGƯỜI THÂN, BẠN BÈ ĐANG LÀM VIỆC TẠI MB HOẶC CÁC NGÂN HÀNG/TCTD KHÁC </v>
      </c>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256"/>
      <c r="AN92" s="256"/>
      <c r="AO92" s="256"/>
      <c r="AP92" s="256"/>
      <c r="AQ92" s="256"/>
      <c r="AR92" s="115"/>
    </row>
    <row r="93" spans="1:44" ht="16.5" customHeight="1">
      <c r="A93" s="46"/>
      <c r="B93" s="154" t="str">
        <f>IF($AG$1="tiếng việt",Translate!A118,Translate!B118)</f>
        <v>Họ và tên</v>
      </c>
      <c r="C93" s="154"/>
      <c r="D93" s="154"/>
      <c r="E93" s="154"/>
      <c r="F93" s="154"/>
      <c r="G93" s="154"/>
      <c r="H93" s="154"/>
      <c r="I93" s="154"/>
      <c r="J93" s="154"/>
      <c r="K93" s="15"/>
      <c r="L93" s="154" t="str">
        <f>IF($AG$1="tiếng việt",Translate!A119,Translate!B119)</f>
        <v>Chức vụ</v>
      </c>
      <c r="M93" s="154"/>
      <c r="N93" s="154"/>
      <c r="O93" s="154"/>
      <c r="P93" s="15"/>
      <c r="Q93" s="154" t="str">
        <f>IF($AG$1="tiếng việt",Translate!A120,Translate!B120)</f>
        <v>Đơn vị công tác</v>
      </c>
      <c r="R93" s="154"/>
      <c r="S93" s="154"/>
      <c r="T93" s="154"/>
      <c r="U93" s="154"/>
      <c r="V93" s="154"/>
      <c r="W93" s="154"/>
      <c r="X93" s="15"/>
      <c r="Y93" s="154" t="str">
        <f>IF($AG$1="tiếng việt",Translate!A121,Translate!B121)</f>
        <v>Mối quan hệ</v>
      </c>
      <c r="Z93" s="154"/>
      <c r="AA93" s="154"/>
      <c r="AB93" s="154"/>
      <c r="AC93" s="154"/>
      <c r="AD93" s="154"/>
      <c r="AE93" s="154"/>
      <c r="AF93" s="15"/>
      <c r="AG93" s="234" t="s">
        <v>181</v>
      </c>
      <c r="AH93" s="234"/>
      <c r="AI93" s="234"/>
      <c r="AJ93" s="234"/>
      <c r="AK93" s="234"/>
      <c r="AL93" s="37"/>
      <c r="AM93" s="234" t="s">
        <v>19</v>
      </c>
      <c r="AN93" s="234"/>
      <c r="AO93" s="234"/>
      <c r="AP93" s="234"/>
      <c r="AQ93" s="234"/>
      <c r="AR93" s="59"/>
    </row>
    <row r="94" spans="1:44" ht="23.1" customHeight="1">
      <c r="A94" s="43"/>
      <c r="B94" s="174"/>
      <c r="C94" s="175"/>
      <c r="D94" s="175"/>
      <c r="E94" s="175"/>
      <c r="F94" s="175"/>
      <c r="G94" s="175"/>
      <c r="H94" s="175"/>
      <c r="I94" s="175"/>
      <c r="J94" s="176"/>
      <c r="K94" s="15"/>
      <c r="L94" s="174"/>
      <c r="M94" s="175"/>
      <c r="N94" s="175"/>
      <c r="O94" s="176"/>
      <c r="P94" s="15"/>
      <c r="Q94" s="241"/>
      <c r="R94" s="242"/>
      <c r="S94" s="242"/>
      <c r="T94" s="242"/>
      <c r="U94" s="242"/>
      <c r="V94" s="242"/>
      <c r="W94" s="243"/>
      <c r="X94" s="134"/>
      <c r="Y94" s="244"/>
      <c r="Z94" s="245"/>
      <c r="AA94" s="245"/>
      <c r="AB94" s="245"/>
      <c r="AC94" s="245"/>
      <c r="AD94" s="245"/>
      <c r="AE94" s="246"/>
      <c r="AF94" s="15"/>
      <c r="AG94" s="376"/>
      <c r="AH94" s="377"/>
      <c r="AI94" s="377"/>
      <c r="AJ94" s="377"/>
      <c r="AK94" s="377"/>
      <c r="AL94" s="86"/>
      <c r="AM94" s="376"/>
      <c r="AN94" s="377"/>
      <c r="AO94" s="377"/>
      <c r="AP94" s="377"/>
      <c r="AQ94" s="378"/>
      <c r="AR94" s="60"/>
    </row>
    <row r="95" spans="1:44" ht="23.1" customHeight="1">
      <c r="A95" s="43"/>
      <c r="B95" s="247"/>
      <c r="C95" s="248"/>
      <c r="D95" s="248"/>
      <c r="E95" s="248"/>
      <c r="F95" s="248"/>
      <c r="G95" s="248"/>
      <c r="H95" s="248"/>
      <c r="I95" s="248"/>
      <c r="J95" s="249"/>
      <c r="K95" s="15"/>
      <c r="L95" s="247"/>
      <c r="M95" s="248"/>
      <c r="N95" s="248"/>
      <c r="O95" s="249"/>
      <c r="P95" s="15"/>
      <c r="Q95" s="250"/>
      <c r="R95" s="251"/>
      <c r="S95" s="251"/>
      <c r="T95" s="251"/>
      <c r="U95" s="251"/>
      <c r="V95" s="251"/>
      <c r="W95" s="252"/>
      <c r="X95" s="134"/>
      <c r="Y95" s="253"/>
      <c r="Z95" s="254"/>
      <c r="AA95" s="254"/>
      <c r="AB95" s="254"/>
      <c r="AC95" s="254"/>
      <c r="AD95" s="254"/>
      <c r="AE95" s="255"/>
      <c r="AF95" s="15"/>
      <c r="AG95" s="193"/>
      <c r="AH95" s="194"/>
      <c r="AI95" s="194"/>
      <c r="AJ95" s="194"/>
      <c r="AK95" s="194"/>
      <c r="AL95" s="105"/>
      <c r="AM95" s="193"/>
      <c r="AN95" s="194"/>
      <c r="AO95" s="194"/>
      <c r="AP95" s="194"/>
      <c r="AQ95" s="195"/>
      <c r="AR95" s="60"/>
    </row>
    <row r="96" spans="1:44" ht="23.1" customHeight="1">
      <c r="A96" s="43"/>
      <c r="B96" s="163"/>
      <c r="C96" s="164"/>
      <c r="D96" s="164"/>
      <c r="E96" s="164"/>
      <c r="F96" s="164"/>
      <c r="G96" s="164"/>
      <c r="H96" s="164"/>
      <c r="I96" s="164"/>
      <c r="J96" s="165"/>
      <c r="K96" s="15"/>
      <c r="L96" s="163"/>
      <c r="M96" s="164"/>
      <c r="N96" s="164"/>
      <c r="O96" s="165"/>
      <c r="P96" s="15"/>
      <c r="Q96" s="238"/>
      <c r="R96" s="239"/>
      <c r="S96" s="239"/>
      <c r="T96" s="239"/>
      <c r="U96" s="239"/>
      <c r="V96" s="239"/>
      <c r="W96" s="240"/>
      <c r="X96" s="134"/>
      <c r="Y96" s="183"/>
      <c r="Z96" s="184"/>
      <c r="AA96" s="184"/>
      <c r="AB96" s="184"/>
      <c r="AC96" s="184"/>
      <c r="AD96" s="184"/>
      <c r="AE96" s="185"/>
      <c r="AF96" s="15"/>
      <c r="AG96" s="307"/>
      <c r="AH96" s="379"/>
      <c r="AI96" s="379"/>
      <c r="AJ96" s="379"/>
      <c r="AK96" s="379"/>
      <c r="AL96" s="105"/>
      <c r="AM96" s="190"/>
      <c r="AN96" s="191"/>
      <c r="AO96" s="191"/>
      <c r="AP96" s="191"/>
      <c r="AQ96" s="192"/>
      <c r="AR96" s="60"/>
    </row>
    <row r="97" spans="1:54" ht="5.25" customHeight="1" thickBot="1">
      <c r="A97" s="49"/>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60"/>
    </row>
    <row r="98" spans="1:54" s="39" customFormat="1" ht="15" customHeight="1">
      <c r="A98" s="72">
        <v>10</v>
      </c>
      <c r="B98" s="158" t="str">
        <f>IF($AG$1="tiếng việt",Translate!A123,Translate!B123)</f>
        <v>THÔNG TIN THAM KHẢO KHÁC</v>
      </c>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74"/>
      <c r="AS98" s="70"/>
      <c r="AT98" s="70"/>
      <c r="AU98" s="70"/>
      <c r="AV98" s="70"/>
      <c r="AW98" s="70"/>
      <c r="AX98" s="70"/>
      <c r="AY98" s="70"/>
      <c r="AZ98" s="70"/>
      <c r="BA98" s="70"/>
      <c r="BB98" s="70"/>
    </row>
    <row r="99" spans="1:54" ht="39" customHeight="1">
      <c r="A99" s="46"/>
      <c r="B99" s="154" t="str">
        <f>IF($AG$1="tiếng việt",Translate!$A$124,Translate!$B$124)</f>
        <v>Vị trí đã từng dự tuyển tại MBAMC</v>
      </c>
      <c r="C99" s="154"/>
      <c r="D99" s="154"/>
      <c r="E99" s="154"/>
      <c r="F99" s="154"/>
      <c r="G99" s="154"/>
      <c r="H99" s="154"/>
      <c r="I99" s="154"/>
      <c r="J99" s="154"/>
      <c r="K99" s="15"/>
      <c r="L99" s="154" t="str">
        <f>IF($AG$1="tiếng việt",Translate!A125,Translate!B125)</f>
        <v>Thời gian</v>
      </c>
      <c r="M99" s="154"/>
      <c r="N99" s="154"/>
      <c r="O99" s="154"/>
      <c r="P99" s="154"/>
      <c r="Q99" s="154"/>
      <c r="R99" s="154"/>
      <c r="S99" s="154"/>
      <c r="T99" s="154"/>
      <c r="U99" s="15"/>
      <c r="V99" s="15"/>
      <c r="W99" s="15"/>
      <c r="X99" s="15"/>
      <c r="Y99" s="15"/>
      <c r="Z99" s="15"/>
      <c r="AA99" s="15"/>
      <c r="AB99" s="15"/>
      <c r="AC99" s="15"/>
      <c r="AD99" s="15"/>
      <c r="AE99" s="15"/>
      <c r="AF99" s="15"/>
      <c r="AG99" s="154" t="str">
        <f>IF($AG$1="tiếng việt",Translate!A127,Translate!B127)</f>
        <v>Có (ghi rõ)</v>
      </c>
      <c r="AH99" s="154"/>
      <c r="AI99" s="154"/>
      <c r="AJ99" s="154"/>
      <c r="AK99" s="15"/>
      <c r="AL99" s="162" t="str">
        <f>IF($AG$1="tiếng việt",Translate!A128,Translate!B128)</f>
        <v>Không</v>
      </c>
      <c r="AM99" s="162"/>
      <c r="AN99" s="162"/>
      <c r="AO99" s="162"/>
      <c r="AP99" s="15"/>
      <c r="AQ99" s="15"/>
      <c r="AR99" s="60"/>
    </row>
    <row r="100" spans="1:54" ht="28.5" customHeight="1">
      <c r="A100" s="43"/>
      <c r="B100" s="155"/>
      <c r="C100" s="156"/>
      <c r="D100" s="156"/>
      <c r="E100" s="156"/>
      <c r="F100" s="156"/>
      <c r="G100" s="156"/>
      <c r="H100" s="156"/>
      <c r="I100" s="156"/>
      <c r="J100" s="157"/>
      <c r="K100" s="15"/>
      <c r="L100" s="15"/>
      <c r="M100" s="15"/>
      <c r="N100" s="15"/>
      <c r="O100" s="151"/>
      <c r="P100" s="152"/>
      <c r="Q100" s="187"/>
      <c r="R100" s="187"/>
      <c r="S100" s="188"/>
      <c r="T100" s="15"/>
      <c r="U100" s="15"/>
      <c r="V100" s="215" t="str">
        <f>IF($AG$1="tiếng việt",Translate!A126,Translate!B126)</f>
        <v>Bạn có khiếm khuyết về ngoại hình không?</v>
      </c>
      <c r="W100" s="215"/>
      <c r="X100" s="215"/>
      <c r="Y100" s="215"/>
      <c r="Z100" s="215"/>
      <c r="AA100" s="215"/>
      <c r="AB100" s="215"/>
      <c r="AC100" s="215"/>
      <c r="AD100" s="215"/>
      <c r="AE100" s="215"/>
      <c r="AF100" s="15"/>
      <c r="AG100" s="216"/>
      <c r="AH100" s="187"/>
      <c r="AI100" s="187"/>
      <c r="AJ100" s="188"/>
      <c r="AK100" s="15"/>
      <c r="AL100" s="211"/>
      <c r="AM100" s="212"/>
      <c r="AN100" s="212"/>
      <c r="AO100" s="213"/>
      <c r="AP100" s="15"/>
      <c r="AQ100" s="15"/>
      <c r="AR100" s="60"/>
    </row>
    <row r="101" spans="1:54" ht="23.25" customHeight="1">
      <c r="A101" s="46"/>
      <c r="B101" s="214" t="str">
        <f>IF($AG$1="tiếng việt",Translate!A129,Translate!B129)</f>
        <v>Điểm mạnh</v>
      </c>
      <c r="C101" s="214"/>
      <c r="D101" s="214"/>
      <c r="E101" s="214"/>
      <c r="F101" s="214"/>
      <c r="G101" s="214"/>
      <c r="H101" s="214"/>
      <c r="I101" s="214"/>
      <c r="J101" s="214"/>
      <c r="K101" s="214"/>
      <c r="L101" s="214"/>
      <c r="M101" s="214"/>
      <c r="N101" s="214"/>
      <c r="O101" s="214"/>
      <c r="P101" s="214"/>
      <c r="Q101" s="214"/>
      <c r="R101" s="214"/>
      <c r="S101" s="214"/>
      <c r="T101" s="214"/>
      <c r="U101" s="15"/>
      <c r="V101" s="214" t="str">
        <f>IF($AG$1="tiếng việt",Translate!A130,Translate!B130)</f>
        <v>Điểm yếu</v>
      </c>
      <c r="W101" s="214"/>
      <c r="X101" s="214"/>
      <c r="Y101" s="214"/>
      <c r="Z101" s="214"/>
      <c r="AA101" s="214"/>
      <c r="AB101" s="214"/>
      <c r="AC101" s="214"/>
      <c r="AD101" s="214"/>
      <c r="AE101" s="214"/>
      <c r="AF101" s="214"/>
      <c r="AG101" s="214"/>
      <c r="AH101" s="214"/>
      <c r="AI101" s="214"/>
      <c r="AJ101" s="214"/>
      <c r="AK101" s="214"/>
      <c r="AL101" s="214"/>
      <c r="AM101" s="214"/>
      <c r="AN101" s="214"/>
      <c r="AO101" s="214"/>
      <c r="AP101" s="214"/>
      <c r="AQ101" s="214"/>
      <c r="AR101" s="60"/>
    </row>
    <row r="102" spans="1:54" ht="71.25" customHeight="1">
      <c r="A102" s="43"/>
      <c r="B102" s="159"/>
      <c r="C102" s="160"/>
      <c r="D102" s="160"/>
      <c r="E102" s="160"/>
      <c r="F102" s="160"/>
      <c r="G102" s="160"/>
      <c r="H102" s="160"/>
      <c r="I102" s="160"/>
      <c r="J102" s="160"/>
      <c r="K102" s="160"/>
      <c r="L102" s="160"/>
      <c r="M102" s="160"/>
      <c r="N102" s="160"/>
      <c r="O102" s="160"/>
      <c r="P102" s="160"/>
      <c r="Q102" s="160"/>
      <c r="R102" s="160"/>
      <c r="S102" s="160"/>
      <c r="T102" s="161"/>
      <c r="U102" s="15"/>
      <c r="V102" s="159"/>
      <c r="W102" s="160"/>
      <c r="X102" s="160"/>
      <c r="Y102" s="160"/>
      <c r="Z102" s="160"/>
      <c r="AA102" s="160"/>
      <c r="AB102" s="160"/>
      <c r="AC102" s="160"/>
      <c r="AD102" s="160"/>
      <c r="AE102" s="160"/>
      <c r="AF102" s="160"/>
      <c r="AG102" s="160"/>
      <c r="AH102" s="160"/>
      <c r="AI102" s="160"/>
      <c r="AJ102" s="160"/>
      <c r="AK102" s="160"/>
      <c r="AL102" s="160"/>
      <c r="AM102" s="160"/>
      <c r="AN102" s="160"/>
      <c r="AO102" s="160"/>
      <c r="AP102" s="160"/>
      <c r="AQ102" s="161"/>
      <c r="AR102" s="60"/>
    </row>
    <row r="103" spans="1:54" ht="22.5" customHeight="1">
      <c r="A103" s="46"/>
      <c r="B103" s="208" t="str">
        <f>IF($AG$1="tiếng việt",Translate!A131,Translate!B131)</f>
        <v>Lý do bạn muốn làm việc tại MBAMC</v>
      </c>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c r="AP103" s="208"/>
      <c r="AQ103" s="208"/>
      <c r="AR103" s="60"/>
    </row>
    <row r="104" spans="1:54" ht="23.1" customHeight="1">
      <c r="A104" s="46"/>
      <c r="B104" s="227" t="str">
        <f>IF($AG$1="tiếng việt",Translate!A137,Translate!B137)</f>
        <v>Lựa chọn</v>
      </c>
      <c r="C104" s="228"/>
      <c r="D104" s="224"/>
      <c r="E104" s="225"/>
      <c r="F104" s="225"/>
      <c r="G104" s="225"/>
      <c r="H104" s="225"/>
      <c r="I104" s="225"/>
      <c r="J104" s="225"/>
      <c r="K104" s="225"/>
      <c r="L104" s="226"/>
      <c r="M104" s="217" t="str">
        <f>IF($AG$1="tiếng việt",Translate!A136,Translate!B136)</f>
        <v>Diễn giải</v>
      </c>
      <c r="N104" s="217"/>
      <c r="O104" s="217"/>
      <c r="P104" s="137"/>
      <c r="Q104" s="199"/>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c r="AP104" s="200"/>
      <c r="AQ104" s="201"/>
      <c r="AR104" s="60"/>
    </row>
    <row r="105" spans="1:54" ht="23.1" customHeight="1">
      <c r="A105" s="46"/>
      <c r="B105" s="227"/>
      <c r="C105" s="228"/>
      <c r="D105" s="221"/>
      <c r="E105" s="222"/>
      <c r="F105" s="222"/>
      <c r="G105" s="222"/>
      <c r="H105" s="222"/>
      <c r="I105" s="222"/>
      <c r="J105" s="222"/>
      <c r="K105" s="222"/>
      <c r="L105" s="223"/>
      <c r="M105" s="217"/>
      <c r="N105" s="217"/>
      <c r="O105" s="217"/>
      <c r="P105" s="137"/>
      <c r="Q105" s="202"/>
      <c r="R105" s="203"/>
      <c r="S105" s="203"/>
      <c r="T105" s="203"/>
      <c r="U105" s="203"/>
      <c r="V105" s="203"/>
      <c r="W105" s="203"/>
      <c r="X105" s="203"/>
      <c r="Y105" s="203"/>
      <c r="Z105" s="203"/>
      <c r="AA105" s="203"/>
      <c r="AB105" s="203"/>
      <c r="AC105" s="203"/>
      <c r="AD105" s="203"/>
      <c r="AE105" s="203"/>
      <c r="AF105" s="203"/>
      <c r="AG105" s="203"/>
      <c r="AH105" s="203"/>
      <c r="AI105" s="203"/>
      <c r="AJ105" s="203"/>
      <c r="AK105" s="203"/>
      <c r="AL105" s="203"/>
      <c r="AM105" s="203"/>
      <c r="AN105" s="203"/>
      <c r="AO105" s="203"/>
      <c r="AP105" s="203"/>
      <c r="AQ105" s="204"/>
      <c r="AR105" s="60"/>
    </row>
    <row r="106" spans="1:54" ht="23.1" customHeight="1">
      <c r="A106" s="43"/>
      <c r="B106" s="227"/>
      <c r="C106" s="228"/>
      <c r="D106" s="218"/>
      <c r="E106" s="219"/>
      <c r="F106" s="219"/>
      <c r="G106" s="219"/>
      <c r="H106" s="219"/>
      <c r="I106" s="219"/>
      <c r="J106" s="219"/>
      <c r="K106" s="219"/>
      <c r="L106" s="220"/>
      <c r="M106" s="217"/>
      <c r="N106" s="217"/>
      <c r="O106" s="217"/>
      <c r="P106" s="24"/>
      <c r="Q106" s="205"/>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7"/>
      <c r="AR106" s="60"/>
    </row>
    <row r="107" spans="1:54" ht="79.5" customHeight="1">
      <c r="A107" s="50"/>
      <c r="B107" s="209" t="str">
        <f>IF($AG$1="tiếng việt",Translate!A132,Translate!B132)</f>
        <v>Tôi xin cam đoan những thông tin cung cấp trên đây là chính xác và đầy đủ. 
Tôi chấp nhận việc điều tra, thẩm tra những thông tin về cá nhân trong quá trình ra quyết định tuyển dụng và cam kết hợp tác trong quá trình thẩm tra.
Trường hợp có sai lệch thông tin, tôi chấp nhận thực hiện theo các quyết định của Ngân hàng Quân đội.
Với mong muốn được nhận các thông báo về các cơ hội nghề nghiệp tại MB, tôi tự nguyện cung cấp toàn bộ thông tin cá nhân của mình để phục vụ cho mục đích liên quan đến tuyển dụng của Ngân hàng</v>
      </c>
      <c r="C107" s="209"/>
      <c r="D107" s="209"/>
      <c r="E107" s="209"/>
      <c r="F107" s="209"/>
      <c r="G107" s="209"/>
      <c r="H107" s="209"/>
      <c r="I107" s="209"/>
      <c r="J107" s="209"/>
      <c r="K107" s="209"/>
      <c r="L107" s="209"/>
      <c r="M107" s="209"/>
      <c r="N107" s="209"/>
      <c r="O107" s="209"/>
      <c r="P107" s="209"/>
      <c r="Q107" s="210"/>
      <c r="R107" s="210"/>
      <c r="S107" s="210"/>
      <c r="T107" s="210"/>
      <c r="U107" s="210"/>
      <c r="V107" s="210"/>
      <c r="W107" s="210"/>
      <c r="X107" s="210"/>
      <c r="Y107" s="210"/>
      <c r="Z107" s="210"/>
      <c r="AA107" s="210"/>
      <c r="AB107" s="210"/>
      <c r="AC107" s="210"/>
      <c r="AD107" s="210"/>
      <c r="AE107" s="210"/>
      <c r="AF107" s="210"/>
      <c r="AG107" s="210"/>
      <c r="AH107" s="210"/>
      <c r="AI107" s="210"/>
      <c r="AJ107" s="210"/>
      <c r="AK107" s="210"/>
      <c r="AL107" s="210"/>
      <c r="AM107" s="210"/>
      <c r="AN107" s="210"/>
      <c r="AO107" s="210"/>
      <c r="AP107" s="210"/>
      <c r="AQ107" s="210"/>
      <c r="AR107" s="69"/>
    </row>
    <row r="108" spans="1:54" ht="82.5" customHeight="1">
      <c r="A108" s="43"/>
      <c r="B108" s="229" t="str">
        <f>IF($AG$1="tiếng việt",Translate!A138,Translate!B138)</f>
        <v>Hãy cho chúng tôi biết nếu Bạn có khả năng đặc biệt liên quan đến excel, VBA, google sheets, phân tích dữ liệu, lập trình; các nền tảng social network, digital platform, online selling, marketing...</v>
      </c>
      <c r="C108" s="230"/>
      <c r="D108" s="230"/>
      <c r="E108" s="230"/>
      <c r="F108" s="230"/>
      <c r="G108" s="230"/>
      <c r="H108" s="230"/>
      <c r="I108" s="230"/>
      <c r="J108" s="230"/>
      <c r="K108" s="230"/>
      <c r="L108" s="231"/>
      <c r="M108" s="232" t="s">
        <v>1009</v>
      </c>
      <c r="N108" s="233"/>
      <c r="O108" s="233"/>
      <c r="P108" s="125"/>
      <c r="Q108" s="159"/>
      <c r="R108" s="160"/>
      <c r="S108" s="160"/>
      <c r="T108" s="160"/>
      <c r="U108" s="160"/>
      <c r="V108" s="160"/>
      <c r="W108" s="160"/>
      <c r="X108" s="160"/>
      <c r="Y108" s="160"/>
      <c r="Z108" s="160"/>
      <c r="AA108" s="160"/>
      <c r="AB108" s="160"/>
      <c r="AC108" s="160"/>
      <c r="AD108" s="160"/>
      <c r="AE108" s="160"/>
      <c r="AF108" s="160"/>
      <c r="AG108" s="160"/>
      <c r="AH108" s="160"/>
      <c r="AI108" s="160"/>
      <c r="AJ108" s="160"/>
      <c r="AK108" s="160"/>
      <c r="AL108" s="160"/>
      <c r="AM108" s="160"/>
      <c r="AN108" s="160"/>
      <c r="AO108" s="160"/>
      <c r="AP108" s="160"/>
      <c r="AQ108" s="161"/>
      <c r="AR108" s="60"/>
    </row>
    <row r="109" spans="1:54" ht="30" customHeight="1">
      <c r="A109" s="43"/>
      <c r="B109" s="15" t="str">
        <f>IF($AG$1="tiếng việt",Translate!A133,Translate!B133)</f>
        <v>Ngày tạo</v>
      </c>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60"/>
    </row>
    <row r="110" spans="1:54" ht="5.25" customHeight="1">
      <c r="A110" s="43"/>
      <c r="B110" s="15"/>
      <c r="C110" s="15"/>
      <c r="D110" s="15"/>
      <c r="E110" s="15"/>
      <c r="F110" s="15"/>
      <c r="G110" s="15"/>
      <c r="H110" s="15"/>
      <c r="I110" s="15"/>
      <c r="J110" s="15"/>
      <c r="K110" s="15"/>
      <c r="L110" s="15"/>
      <c r="M110" s="15"/>
      <c r="N110" s="15"/>
      <c r="O110" s="15"/>
      <c r="P110" s="15"/>
      <c r="Q110" s="15"/>
      <c r="R110" s="141"/>
      <c r="S110" s="141"/>
      <c r="T110" s="141"/>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60"/>
    </row>
    <row r="111" spans="1:54" ht="25.5" customHeight="1">
      <c r="A111" s="43"/>
      <c r="B111" s="151"/>
      <c r="C111" s="152"/>
      <c r="D111" s="187"/>
      <c r="E111" s="187"/>
      <c r="F111" s="188"/>
      <c r="G111" s="15"/>
      <c r="H111" s="15"/>
      <c r="I111" s="15"/>
      <c r="J111" s="15"/>
      <c r="K111" s="15"/>
      <c r="L111" s="15"/>
      <c r="M111" s="15"/>
      <c r="N111" s="15"/>
      <c r="O111" s="15"/>
      <c r="P111" s="15"/>
      <c r="Q111" s="15"/>
      <c r="R111" s="141"/>
      <c r="S111" s="141"/>
      <c r="T111" s="141"/>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60"/>
    </row>
    <row r="112" spans="1:54" ht="25.5" customHeight="1" thickBot="1">
      <c r="A112" s="55"/>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63"/>
    </row>
    <row r="65558" ht="12.75" hidden="1" thickTop="1"/>
  </sheetData>
  <sheetProtection formatCells="0" formatColumns="0" formatRows="0" insertHyperlinks="0"/>
  <protectedRanges>
    <protectedRange sqref="B100 AG100 AL100 B102 V102 B106 U110" name="Thong tin tham khao"/>
    <protectedRange sqref="B94:J96 L94:O96 Q94:W96 Y94:AE96" name="Nguoi than ban be lam Bank"/>
    <protectedRange sqref="B88:J90 L88:O90 Q88:W90 Y88:AE90 AG88:AK90 AM88:AQ90 AL89:AL90 AG94:AK96 AM94:AQ96 AL95:AL96" name="Nguoi tham khao thong tin"/>
    <protectedRange sqref="B79 X79" name="Khen thuong ky luat"/>
    <protectedRange sqref="B74 L74 V74 AG74" name="Pham chat nang khieu"/>
    <protectedRange sqref="AK61 B65:J70 L65:O70 Y57:AB59 L57:O59 B57:J59 B51:J53 L51:O53 Y51:AB53 AM51:AQ53 AD51:AK53 AM57:AQ59 AD57:AK59 V51:W53 R51:S53 R57:S59 V57:W59" name="Qua trinh cong tac"/>
    <protectedRange sqref="AG33:AK37 G41 H43 N43 T43 Z43 AM33:AQ37 B33:J37 Q33:W37 U39:Y39 AA39:AE39 AG39:AK39 AM39:AQ39 U41:Y41 AA41:AE41 AG41:AK41 AM41:AQ41 U45:Y45 AA45:AE45 AG45:AK45 AM45:AQ45" name="Qua trinh dao tao"/>
    <protectedRange sqref="B18 Y18 AG18 AM18 B20 AG22 B24 Q24 Y24 AG24 AM24 B26 AG26 AM26 B28 M28 AG28 B22 AI24:AK24 AG20 Y33:AA37 AC33:AE37 AM43 AO43:AQ43 AM79 AO79:AQ79 O100 Q100:S100 B111 D111:F111 Q18:W18" name="Thong tin ca nhan"/>
    <protectedRange sqref="B61" name="Qua trinh cong tac_1"/>
    <protectedRange sqref="AA65:AQ70 V65:Y70 Q65:T70" name="Thanh phan gia dinh"/>
  </protectedRanges>
  <dataConsolidate/>
  <mergeCells count="331">
    <mergeCell ref="AK60:AQ60"/>
    <mergeCell ref="Y55:AQ56"/>
    <mergeCell ref="AA68:AQ68"/>
    <mergeCell ref="V67:Y67"/>
    <mergeCell ref="Q67:T67"/>
    <mergeCell ref="V58:W58"/>
    <mergeCell ref="R59:S59"/>
    <mergeCell ref="V59:W59"/>
    <mergeCell ref="Q68:T68"/>
    <mergeCell ref="V68:Y68"/>
    <mergeCell ref="B63:AQ63"/>
    <mergeCell ref="B64:J64"/>
    <mergeCell ref="L64:O64"/>
    <mergeCell ref="Q64:T64"/>
    <mergeCell ref="V65:Y65"/>
    <mergeCell ref="AA65:AQ65"/>
    <mergeCell ref="V57:W57"/>
    <mergeCell ref="B57:J57"/>
    <mergeCell ref="U56:W56"/>
    <mergeCell ref="L66:O66"/>
    <mergeCell ref="Q66:T66"/>
    <mergeCell ref="V66:Y66"/>
    <mergeCell ref="AM6:AO6"/>
    <mergeCell ref="B8:AF8"/>
    <mergeCell ref="AM93:AQ93"/>
    <mergeCell ref="AG94:AK94"/>
    <mergeCell ref="AM94:AQ94"/>
    <mergeCell ref="AG95:AK95"/>
    <mergeCell ref="AM95:AQ95"/>
    <mergeCell ref="AG96:AK96"/>
    <mergeCell ref="AM96:AQ96"/>
    <mergeCell ref="AM88:AQ88"/>
    <mergeCell ref="AG90:AK90"/>
    <mergeCell ref="AG89:AK89"/>
    <mergeCell ref="AG88:AK88"/>
    <mergeCell ref="L55:O56"/>
    <mergeCell ref="B55:J56"/>
    <mergeCell ref="Y59:AQ59"/>
    <mergeCell ref="Y58:AQ58"/>
    <mergeCell ref="B70:J70"/>
    <mergeCell ref="L70:O70"/>
    <mergeCell ref="Q70:T70"/>
    <mergeCell ref="Y57:AQ57"/>
    <mergeCell ref="Q55:W55"/>
    <mergeCell ref="Q56:S56"/>
    <mergeCell ref="V53:W53"/>
    <mergeCell ref="I2:AI2"/>
    <mergeCell ref="B9:AF9"/>
    <mergeCell ref="AG17:AK17"/>
    <mergeCell ref="Y17:AE17"/>
    <mergeCell ref="Q17:W17"/>
    <mergeCell ref="B12:N12"/>
    <mergeCell ref="P12:AB12"/>
    <mergeCell ref="G41:S41"/>
    <mergeCell ref="B18:O18"/>
    <mergeCell ref="B16:AQ16"/>
    <mergeCell ref="AG21:AQ21"/>
    <mergeCell ref="AG18:AK18"/>
    <mergeCell ref="AM17:AQ17"/>
    <mergeCell ref="AM18:AQ18"/>
    <mergeCell ref="B26:AE26"/>
    <mergeCell ref="AG26:AK26"/>
    <mergeCell ref="Q23:W23"/>
    <mergeCell ref="AG23:AK23"/>
    <mergeCell ref="AM23:AQ23"/>
    <mergeCell ref="AI24:AK24"/>
    <mergeCell ref="U41:Y41"/>
    <mergeCell ref="B36:J36"/>
    <mergeCell ref="Y37:AA37"/>
    <mergeCell ref="L36:O36"/>
    <mergeCell ref="AM42:AQ42"/>
    <mergeCell ref="Z43:AK43"/>
    <mergeCell ref="Z42:AK42"/>
    <mergeCell ref="Y49:AB50"/>
    <mergeCell ref="B48:AQ48"/>
    <mergeCell ref="AM41:AQ41"/>
    <mergeCell ref="U50:W50"/>
    <mergeCell ref="AM44:AQ44"/>
    <mergeCell ref="T43:X43"/>
    <mergeCell ref="N43:R43"/>
    <mergeCell ref="H43:L43"/>
    <mergeCell ref="T42:X42"/>
    <mergeCell ref="AM43:AQ43"/>
    <mergeCell ref="AM45:AQ45"/>
    <mergeCell ref="AG1:AI1"/>
    <mergeCell ref="AG25:AK25"/>
    <mergeCell ref="I3:AI3"/>
    <mergeCell ref="B20:H20"/>
    <mergeCell ref="J20:P20"/>
    <mergeCell ref="R20:AE20"/>
    <mergeCell ref="B22:H22"/>
    <mergeCell ref="J22:P22"/>
    <mergeCell ref="R22:AE22"/>
    <mergeCell ref="Q18:R18"/>
    <mergeCell ref="S18:T18"/>
    <mergeCell ref="B6:AF6"/>
    <mergeCell ref="B7:AF7"/>
    <mergeCell ref="B13:N13"/>
    <mergeCell ref="P13:AB13"/>
    <mergeCell ref="AJ13:AQ13"/>
    <mergeCell ref="AC13:AH13"/>
    <mergeCell ref="B11:AA11"/>
    <mergeCell ref="U18:W18"/>
    <mergeCell ref="Y18:AE18"/>
    <mergeCell ref="AG19:AQ19"/>
    <mergeCell ref="AG20:AQ20"/>
    <mergeCell ref="AG22:AQ22"/>
    <mergeCell ref="Y23:AE23"/>
    <mergeCell ref="Q36:W36"/>
    <mergeCell ref="B37:J37"/>
    <mergeCell ref="AC33:AE33"/>
    <mergeCell ref="Y34:AA34"/>
    <mergeCell ref="AC34:AE34"/>
    <mergeCell ref="AM24:AQ24"/>
    <mergeCell ref="Q24:W24"/>
    <mergeCell ref="L31:O32"/>
    <mergeCell ref="Y33:AA33"/>
    <mergeCell ref="L33:O33"/>
    <mergeCell ref="Q33:W33"/>
    <mergeCell ref="Q34:W34"/>
    <mergeCell ref="AG34:AK34"/>
    <mergeCell ref="AM35:AQ35"/>
    <mergeCell ref="AM36:AQ36"/>
    <mergeCell ref="AM37:AQ37"/>
    <mergeCell ref="Y35:AA35"/>
    <mergeCell ref="AM34:AQ34"/>
    <mergeCell ref="AM33:AQ33"/>
    <mergeCell ref="AG33:AK33"/>
    <mergeCell ref="B34:J34"/>
    <mergeCell ref="L34:O34"/>
    <mergeCell ref="B23:O23"/>
    <mergeCell ref="AG28:AQ28"/>
    <mergeCell ref="B31:J32"/>
    <mergeCell ref="AM31:AQ32"/>
    <mergeCell ref="AG27:AQ27"/>
    <mergeCell ref="Q31:W32"/>
    <mergeCell ref="B33:J33"/>
    <mergeCell ref="B24:O24"/>
    <mergeCell ref="AM25:AQ25"/>
    <mergeCell ref="AM26:AQ26"/>
    <mergeCell ref="Y24:AE24"/>
    <mergeCell ref="Y32:AA32"/>
    <mergeCell ref="AC32:AE32"/>
    <mergeCell ref="AG31:AK32"/>
    <mergeCell ref="B30:AQ30"/>
    <mergeCell ref="Y31:AE31"/>
    <mergeCell ref="B27:J27"/>
    <mergeCell ref="B28:J28"/>
    <mergeCell ref="M27:AE27"/>
    <mergeCell ref="M28:AE28"/>
    <mergeCell ref="AM38:AQ38"/>
    <mergeCell ref="L37:O37"/>
    <mergeCell ref="AM39:AQ39"/>
    <mergeCell ref="Q49:W49"/>
    <mergeCell ref="U45:Y45"/>
    <mergeCell ref="AA45:AE45"/>
    <mergeCell ref="AG45:AK45"/>
    <mergeCell ref="B35:J35"/>
    <mergeCell ref="AG37:AK37"/>
    <mergeCell ref="AC36:AE36"/>
    <mergeCell ref="Q35:W35"/>
    <mergeCell ref="Y36:AA36"/>
    <mergeCell ref="AG35:AK35"/>
    <mergeCell ref="AC35:AE35"/>
    <mergeCell ref="AG39:AK39"/>
    <mergeCell ref="AA38:AE38"/>
    <mergeCell ref="L35:O35"/>
    <mergeCell ref="B39:S39"/>
    <mergeCell ref="AG36:AK36"/>
    <mergeCell ref="AG38:AK38"/>
    <mergeCell ref="AA39:AE39"/>
    <mergeCell ref="U44:Y44"/>
    <mergeCell ref="AA44:AE44"/>
    <mergeCell ref="AC37:AE37"/>
    <mergeCell ref="B38:S38"/>
    <mergeCell ref="AD52:AK52"/>
    <mergeCell ref="U39:Y39"/>
    <mergeCell ref="U38:Y38"/>
    <mergeCell ref="Q37:W37"/>
    <mergeCell ref="AG44:AK44"/>
    <mergeCell ref="AD51:AK51"/>
    <mergeCell ref="V51:W51"/>
    <mergeCell ref="AD49:AK50"/>
    <mergeCell ref="H42:L42"/>
    <mergeCell ref="L49:O50"/>
    <mergeCell ref="B49:J50"/>
    <mergeCell ref="N42:R42"/>
    <mergeCell ref="AA41:AE41"/>
    <mergeCell ref="AG41:AK41"/>
    <mergeCell ref="Y52:AB52"/>
    <mergeCell ref="R52:S52"/>
    <mergeCell ref="B52:J52"/>
    <mergeCell ref="Y51:AB51"/>
    <mergeCell ref="R57:S57"/>
    <mergeCell ref="R58:S58"/>
    <mergeCell ref="B98:AQ98"/>
    <mergeCell ref="B96:J96"/>
    <mergeCell ref="V70:Y70"/>
    <mergeCell ref="AA70:AQ70"/>
    <mergeCell ref="B69:J69"/>
    <mergeCell ref="L69:O69"/>
    <mergeCell ref="Q69:T69"/>
    <mergeCell ref="V69:Y69"/>
    <mergeCell ref="AA69:AQ69"/>
    <mergeCell ref="L90:O90"/>
    <mergeCell ref="Q89:W89"/>
    <mergeCell ref="Y89:AE89"/>
    <mergeCell ref="B78:T78"/>
    <mergeCell ref="B79:T79"/>
    <mergeCell ref="B76:T76"/>
    <mergeCell ref="B77:T77"/>
    <mergeCell ref="B81:T81"/>
    <mergeCell ref="AO79:AQ79"/>
    <mergeCell ref="B89:J89"/>
    <mergeCell ref="L89:O89"/>
    <mergeCell ref="X76:AP76"/>
    <mergeCell ref="X77:AP77"/>
    <mergeCell ref="AM51:AQ51"/>
    <mergeCell ref="L52:O52"/>
    <mergeCell ref="B51:J51"/>
    <mergeCell ref="Q50:S50"/>
    <mergeCell ref="AA66:AQ66"/>
    <mergeCell ref="B68:J68"/>
    <mergeCell ref="L68:O68"/>
    <mergeCell ref="AM52:AQ52"/>
    <mergeCell ref="AM49:AQ50"/>
    <mergeCell ref="B67:J67"/>
    <mergeCell ref="L67:O67"/>
    <mergeCell ref="AA67:AQ67"/>
    <mergeCell ref="AM53:AQ53"/>
    <mergeCell ref="V64:Y64"/>
    <mergeCell ref="AA64:AQ64"/>
    <mergeCell ref="B65:J65"/>
    <mergeCell ref="L65:O65"/>
    <mergeCell ref="Q65:T65"/>
    <mergeCell ref="R53:S53"/>
    <mergeCell ref="B58:J58"/>
    <mergeCell ref="B59:J59"/>
    <mergeCell ref="L57:O57"/>
    <mergeCell ref="L58:O58"/>
    <mergeCell ref="L59:O59"/>
    <mergeCell ref="L96:O96"/>
    <mergeCell ref="AG93:AK93"/>
    <mergeCell ref="B87:J87"/>
    <mergeCell ref="L87:O87"/>
    <mergeCell ref="Q87:W87"/>
    <mergeCell ref="K83:AC83"/>
    <mergeCell ref="Q96:W96"/>
    <mergeCell ref="Y96:AE96"/>
    <mergeCell ref="Y93:AE93"/>
    <mergeCell ref="Q94:W94"/>
    <mergeCell ref="Y94:AE94"/>
    <mergeCell ref="B95:J95"/>
    <mergeCell ref="L95:O95"/>
    <mergeCell ref="Q95:W95"/>
    <mergeCell ref="Y95:AE95"/>
    <mergeCell ref="B94:J94"/>
    <mergeCell ref="L94:O94"/>
    <mergeCell ref="B92:AQ92"/>
    <mergeCell ref="B93:J93"/>
    <mergeCell ref="L93:O93"/>
    <mergeCell ref="Q90:W90"/>
    <mergeCell ref="Y90:AE90"/>
    <mergeCell ref="AL99:AO99"/>
    <mergeCell ref="M104:O106"/>
    <mergeCell ref="D106:L106"/>
    <mergeCell ref="D105:L105"/>
    <mergeCell ref="D104:L104"/>
    <mergeCell ref="B104:C106"/>
    <mergeCell ref="Q100:S100"/>
    <mergeCell ref="B108:L108"/>
    <mergeCell ref="M108:O108"/>
    <mergeCell ref="Q108:AQ108"/>
    <mergeCell ref="D111:F111"/>
    <mergeCell ref="Q93:W93"/>
    <mergeCell ref="AG87:AK87"/>
    <mergeCell ref="AM87:AQ87"/>
    <mergeCell ref="AM90:AQ90"/>
    <mergeCell ref="AM89:AQ89"/>
    <mergeCell ref="B88:J88"/>
    <mergeCell ref="L88:O88"/>
    <mergeCell ref="Q88:W88"/>
    <mergeCell ref="Y88:AE88"/>
    <mergeCell ref="Q104:AQ106"/>
    <mergeCell ref="B99:J99"/>
    <mergeCell ref="L99:T99"/>
    <mergeCell ref="AG99:AJ99"/>
    <mergeCell ref="B103:AQ103"/>
    <mergeCell ref="B102:T102"/>
    <mergeCell ref="V102:AQ102"/>
    <mergeCell ref="B107:AQ107"/>
    <mergeCell ref="AL100:AO100"/>
    <mergeCell ref="B101:T101"/>
    <mergeCell ref="V101:AQ101"/>
    <mergeCell ref="B100:J100"/>
    <mergeCell ref="V100:AE100"/>
    <mergeCell ref="AG100:AJ100"/>
    <mergeCell ref="X79:AK79"/>
    <mergeCell ref="AG74:AQ74"/>
    <mergeCell ref="X78:AK78"/>
    <mergeCell ref="L74:T74"/>
    <mergeCell ref="V74:AE74"/>
    <mergeCell ref="B90:J90"/>
    <mergeCell ref="B17:O17"/>
    <mergeCell ref="B25:AE25"/>
    <mergeCell ref="B85:AQ85"/>
    <mergeCell ref="B19:H19"/>
    <mergeCell ref="J19:P19"/>
    <mergeCell ref="R19:AE19"/>
    <mergeCell ref="B21:H21"/>
    <mergeCell ref="J21:P21"/>
    <mergeCell ref="R21:AE21"/>
    <mergeCell ref="AD53:AK53"/>
    <mergeCell ref="V52:W52"/>
    <mergeCell ref="L51:O51"/>
    <mergeCell ref="R51:S51"/>
    <mergeCell ref="B53:J53"/>
    <mergeCell ref="L53:O53"/>
    <mergeCell ref="Y53:AB53"/>
    <mergeCell ref="Y87:AE87"/>
    <mergeCell ref="B86:AQ86"/>
    <mergeCell ref="L73:T73"/>
    <mergeCell ref="AK61:AQ61"/>
    <mergeCell ref="B72:AQ72"/>
    <mergeCell ref="B73:J73"/>
    <mergeCell ref="B61:AI61"/>
    <mergeCell ref="AG73:AQ73"/>
    <mergeCell ref="V73:AE73"/>
    <mergeCell ref="B74:J74"/>
    <mergeCell ref="AM78:AP78"/>
    <mergeCell ref="B66:J66"/>
  </mergeCells>
  <phoneticPr fontId="0" type="noConversion"/>
  <conditionalFormatting sqref="B111:F111">
    <cfRule type="expression" dxfId="40" priority="2">
      <formula>B111=""</formula>
    </cfRule>
  </conditionalFormatting>
  <conditionalFormatting sqref="B20:H20">
    <cfRule type="expression" dxfId="39" priority="163">
      <formula>B20=""</formula>
    </cfRule>
  </conditionalFormatting>
  <conditionalFormatting sqref="B22:H22">
    <cfRule type="expression" dxfId="38" priority="159">
      <formula>B22=""</formula>
    </cfRule>
  </conditionalFormatting>
  <conditionalFormatting sqref="B51:J51">
    <cfRule type="expression" dxfId="37" priority="118">
      <formula>$B$51=""</formula>
    </cfRule>
  </conditionalFormatting>
  <conditionalFormatting sqref="B52:J52">
    <cfRule type="expression" dxfId="36" priority="117">
      <formula>$B$52=""</formula>
    </cfRule>
  </conditionalFormatting>
  <conditionalFormatting sqref="B53:J53">
    <cfRule type="expression" dxfId="35" priority="116">
      <formula>$B$53=""</formula>
    </cfRule>
  </conditionalFormatting>
  <conditionalFormatting sqref="B13:N13">
    <cfRule type="expression" dxfId="34" priority="166">
      <formula>$B$13=""</formula>
    </cfRule>
  </conditionalFormatting>
  <conditionalFormatting sqref="B18:O18">
    <cfRule type="expression" dxfId="33" priority="164">
      <formula>B18=""</formula>
    </cfRule>
  </conditionalFormatting>
  <conditionalFormatting sqref="B24:O24">
    <cfRule type="expression" dxfId="32" priority="153">
      <formula>B24=""</formula>
    </cfRule>
  </conditionalFormatting>
  <conditionalFormatting sqref="J20:P20">
    <cfRule type="expression" dxfId="31" priority="162">
      <formula>J20=""</formula>
    </cfRule>
  </conditionalFormatting>
  <conditionalFormatting sqref="J22:P22">
    <cfRule type="expression" dxfId="30" priority="158">
      <formula>J22=""</formula>
    </cfRule>
  </conditionalFormatting>
  <conditionalFormatting sqref="L33:O37">
    <cfRule type="expression" dxfId="29" priority="142">
      <formula>$L$33=""</formula>
    </cfRule>
  </conditionalFormatting>
  <conditionalFormatting sqref="L51:O53">
    <cfRule type="expression" dxfId="28" priority="115">
      <formula>$L$51=""</formula>
    </cfRule>
  </conditionalFormatting>
  <conditionalFormatting sqref="Q51:Q53">
    <cfRule type="expression" dxfId="27" priority="50">
      <formula>$Q$51=""</formula>
    </cfRule>
  </conditionalFormatting>
  <conditionalFormatting sqref="Q18:W18">
    <cfRule type="expression" dxfId="26" priority="1">
      <formula>Q18=""</formula>
    </cfRule>
  </conditionalFormatting>
  <conditionalFormatting sqref="Q24:W24">
    <cfRule type="expression" dxfId="25" priority="152">
      <formula>Q24=""</formula>
    </cfRule>
  </conditionalFormatting>
  <conditionalFormatting sqref="R51:S53">
    <cfRule type="expression" dxfId="24" priority="37">
      <formula>$R$51=""</formula>
    </cfRule>
  </conditionalFormatting>
  <conditionalFormatting sqref="R20:AE20">
    <cfRule type="expression" dxfId="23" priority="161">
      <formula>$R$20=""</formula>
    </cfRule>
  </conditionalFormatting>
  <conditionalFormatting sqref="R22:AE22">
    <cfRule type="expression" dxfId="22" priority="157">
      <formula>R22=""</formula>
    </cfRule>
  </conditionalFormatting>
  <conditionalFormatting sqref="U51">
    <cfRule type="expression" dxfId="21" priority="74">
      <formula>$U$51=""</formula>
    </cfRule>
  </conditionalFormatting>
  <conditionalFormatting sqref="U52">
    <cfRule type="expression" dxfId="20" priority="73">
      <formula>$U$52=""</formula>
    </cfRule>
  </conditionalFormatting>
  <conditionalFormatting sqref="U53">
    <cfRule type="expression" dxfId="19" priority="72">
      <formula>$U$53=""</formula>
    </cfRule>
  </conditionalFormatting>
  <conditionalFormatting sqref="V51:W53">
    <cfRule type="expression" dxfId="18" priority="40">
      <formula>$R$51=""</formula>
    </cfRule>
  </conditionalFormatting>
  <conditionalFormatting sqref="Y51:AB51">
    <cfRule type="expression" dxfId="17" priority="68">
      <formula>$Y$51=""</formula>
    </cfRule>
  </conditionalFormatting>
  <conditionalFormatting sqref="Y52:AB52">
    <cfRule type="expression" dxfId="16" priority="67">
      <formula>$Y$52=""</formula>
    </cfRule>
  </conditionalFormatting>
  <conditionalFormatting sqref="Y53:AB53">
    <cfRule type="expression" dxfId="15" priority="66">
      <formula>$Y$53=""</formula>
    </cfRule>
  </conditionalFormatting>
  <conditionalFormatting sqref="Y18:AE18">
    <cfRule type="expression" dxfId="14" priority="147">
      <formula>Y18=""</formula>
    </cfRule>
  </conditionalFormatting>
  <conditionalFormatting sqref="Y24:AE24">
    <cfRule type="expression" dxfId="13" priority="151">
      <formula>Y24=""</formula>
    </cfRule>
  </conditionalFormatting>
  <conditionalFormatting sqref="AD51:AK51">
    <cfRule type="expression" dxfId="12" priority="65">
      <formula>$AD$51=""</formula>
    </cfRule>
  </conditionalFormatting>
  <conditionalFormatting sqref="AD52:AK52">
    <cfRule type="expression" dxfId="11" priority="64">
      <formula>$AD$52=""</formula>
    </cfRule>
  </conditionalFormatting>
  <conditionalFormatting sqref="AD53:AK53">
    <cfRule type="expression" dxfId="10" priority="63">
      <formula>$AD$53=""</formula>
    </cfRule>
  </conditionalFormatting>
  <conditionalFormatting sqref="AG18:AK18">
    <cfRule type="expression" dxfId="9" priority="47">
      <formula>AG18=""</formula>
    </cfRule>
  </conditionalFormatting>
  <conditionalFormatting sqref="AG24:AK24">
    <cfRule type="expression" dxfId="8" priority="148">
      <formula>AG24=""</formula>
    </cfRule>
  </conditionalFormatting>
  <conditionalFormatting sqref="AG20:AQ20">
    <cfRule type="expression" dxfId="7" priority="160">
      <formula>$AG$20=""</formula>
    </cfRule>
  </conditionalFormatting>
  <conditionalFormatting sqref="AG22:AQ22">
    <cfRule type="expression" dxfId="6" priority="131">
      <formula>$AG$22=""</formula>
    </cfRule>
  </conditionalFormatting>
  <conditionalFormatting sqref="AJ13:AQ13">
    <cfRule type="expression" dxfId="5" priority="165">
      <formula>$AJ$13=""</formula>
    </cfRule>
  </conditionalFormatting>
  <conditionalFormatting sqref="AM18:AQ18">
    <cfRule type="expression" dxfId="4" priority="145">
      <formula>AM18=""</formula>
    </cfRule>
  </conditionalFormatting>
  <conditionalFormatting sqref="AM24:AQ24">
    <cfRule type="expression" dxfId="3" priority="144">
      <formula>AM24=""</formula>
    </cfRule>
  </conditionalFormatting>
  <conditionalFormatting sqref="AM51:AQ51">
    <cfRule type="expression" dxfId="2" priority="60">
      <formula>$AM$51=""</formula>
    </cfRule>
  </conditionalFormatting>
  <conditionalFormatting sqref="AM52:AQ52">
    <cfRule type="expression" dxfId="1" priority="61">
      <formula>$AM$52=""</formula>
    </cfRule>
  </conditionalFormatting>
  <conditionalFormatting sqref="AM53:AQ53">
    <cfRule type="expression" dxfId="0" priority="62">
      <formula>$AM$53=""</formula>
    </cfRule>
  </conditionalFormatting>
  <dataValidations xWindow="468" yWindow="596" count="7">
    <dataValidation type="list" allowBlank="1" showInputMessage="1" showErrorMessage="1" sqref="AG1" xr:uid="{00000000-0002-0000-0000-000000000000}">
      <formula1>"Tiếng Việt, English"</formula1>
    </dataValidation>
    <dataValidation type="list" allowBlank="1" showInputMessage="1" showErrorMessage="1" sqref="AO33:AQ37" xr:uid="{00000000-0002-0000-0000-000001000000}">
      <formula1>"Chính quy, Tại chức, Liên thông, Liên Kết, Khác"</formula1>
    </dataValidation>
    <dataValidation allowBlank="1" showInputMessage="1" showErrorMessage="1" promptTitle="Lưu ý" prompt="Liệt kê lần lượt, từ công việc gần nhất trước sau đó đến các công việc xa hơn" sqref="B51:J53" xr:uid="{00000000-0002-0000-0000-000002000000}"/>
    <dataValidation type="textLength" allowBlank="1" showInputMessage="1" showErrorMessage="1" errorTitle="Cảnh báo" error="Số CMND, Căn cước gồm 09 hoặc 12 số" promptTitle="Kiểm tra" prompt="Số CMND, Căn cước gồm 09 hoặc 12 số. Bạn hãy kiểm tra kĩ vì đây sẽ là thông tin trên Hợp đồng lao động" sqref="Q24:W24" xr:uid="{00000000-0002-0000-0000-000003000000}">
      <formula1>9</formula1>
      <formula2>12</formula2>
    </dataValidation>
    <dataValidation type="whole" allowBlank="1" showInputMessage="1" showErrorMessage="1" errorTitle="Cảnh báo" error="Bạn chỉ có thể điền số từ 100 đến 200" sqref="AG18:AK18" xr:uid="{00000000-0002-0000-0000-000004000000}">
      <formula1>100</formula1>
      <formula2>200</formula2>
    </dataValidation>
    <dataValidation type="whole" showInputMessage="1" showErrorMessage="1" errorTitle="Cảnh báo" error="Bạn chỉ có thể điền số từ 20 đến 250" sqref="AO18:AQ18" xr:uid="{00000000-0002-0000-0000-000005000000}">
      <formula1>20</formula1>
      <formula2>250</formula2>
    </dataValidation>
    <dataValidation type="textLength" operator="equal" allowBlank="1" showInputMessage="1" showErrorMessage="1" errorTitle="Cảnh báo" error="Số điện thoại không hợp lệ" sqref="AG26:AK26 AG20:AL20 AO20:AQ20" xr:uid="{00000000-0002-0000-0000-000006000000}">
      <formula1>10</formula1>
    </dataValidation>
  </dataValidations>
  <printOptions horizontalCentered="1"/>
  <pageMargins left="0.3" right="0.15748031496062992" top="0.41" bottom="0.15748031496062992" header="0.17" footer="0"/>
  <pageSetup scale="78" fitToHeight="0" orientation="portrait" r:id="rId1"/>
  <headerFooter alignWithMargins="0"/>
  <rowBreaks count="2" manualBreakCount="2">
    <brk id="47" max="43" man="1"/>
    <brk id="85" max="43" man="1"/>
  </rowBreaks>
  <ignoredErrors>
    <ignoredError sqref="L33:L3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297" r:id="rId4" name="Check Box 225">
              <controlPr defaultSize="0" autoFill="0" autoLine="0" autoPict="0">
                <anchor moveWithCells="1">
                  <from>
                    <xdr:col>1</xdr:col>
                    <xdr:colOff>104775</xdr:colOff>
                    <xdr:row>81</xdr:row>
                    <xdr:rowOff>0</xdr:rowOff>
                  </from>
                  <to>
                    <xdr:col>1</xdr:col>
                    <xdr:colOff>276225</xdr:colOff>
                    <xdr:row>81</xdr:row>
                    <xdr:rowOff>171450</xdr:rowOff>
                  </to>
                </anchor>
              </controlPr>
            </control>
          </mc:Choice>
        </mc:AlternateContent>
        <mc:AlternateContent xmlns:mc="http://schemas.openxmlformats.org/markup-compatibility/2006">
          <mc:Choice Requires="x14">
            <control shapeId="3298" r:id="rId5" name="Check Box 226">
              <controlPr defaultSize="0" autoFill="0" autoLine="0" autoPict="0">
                <anchor moveWithCells="1">
                  <from>
                    <xdr:col>10</xdr:col>
                    <xdr:colOff>161925</xdr:colOff>
                    <xdr:row>81</xdr:row>
                    <xdr:rowOff>0</xdr:rowOff>
                  </from>
                  <to>
                    <xdr:col>12</xdr:col>
                    <xdr:colOff>0</xdr:colOff>
                    <xdr:row>81</xdr:row>
                    <xdr:rowOff>171450</xdr:rowOff>
                  </to>
                </anchor>
              </controlPr>
            </control>
          </mc:Choice>
        </mc:AlternateContent>
        <mc:AlternateContent xmlns:mc="http://schemas.openxmlformats.org/markup-compatibility/2006">
          <mc:Choice Requires="x14">
            <control shapeId="3299" r:id="rId6" name="Check Box 227">
              <controlPr defaultSize="0" autoFill="0" autoLine="0" autoPict="0">
                <anchor moveWithCells="1">
                  <from>
                    <xdr:col>34</xdr:col>
                    <xdr:colOff>133350</xdr:colOff>
                    <xdr:row>81</xdr:row>
                    <xdr:rowOff>0</xdr:rowOff>
                  </from>
                  <to>
                    <xdr:col>36</xdr:col>
                    <xdr:colOff>0</xdr:colOff>
                    <xdr:row>81</xdr:row>
                    <xdr:rowOff>180975</xdr:rowOff>
                  </to>
                </anchor>
              </controlPr>
            </control>
          </mc:Choice>
        </mc:AlternateContent>
        <mc:AlternateContent xmlns:mc="http://schemas.openxmlformats.org/markup-compatibility/2006">
          <mc:Choice Requires="x14">
            <control shapeId="3300" r:id="rId7" name="Check Box 228">
              <controlPr defaultSize="0" autoFill="0" autoLine="0" autoPict="0">
                <anchor moveWithCells="1">
                  <from>
                    <xdr:col>22</xdr:col>
                    <xdr:colOff>19050</xdr:colOff>
                    <xdr:row>81</xdr:row>
                    <xdr:rowOff>0</xdr:rowOff>
                  </from>
                  <to>
                    <xdr:col>23</xdr:col>
                    <xdr:colOff>0</xdr:colOff>
                    <xdr:row>81</xdr:row>
                    <xdr:rowOff>180975</xdr:rowOff>
                  </to>
                </anchor>
              </controlPr>
            </control>
          </mc:Choice>
        </mc:AlternateContent>
        <mc:AlternateContent xmlns:mc="http://schemas.openxmlformats.org/markup-compatibility/2006">
          <mc:Choice Requires="x14">
            <control shapeId="3301" r:id="rId8" name="Check Box 229">
              <controlPr defaultSize="0" autoFill="0" autoLine="0" autoPict="0">
                <anchor moveWithCells="1">
                  <from>
                    <xdr:col>28</xdr:col>
                    <xdr:colOff>114300</xdr:colOff>
                    <xdr:row>81</xdr:row>
                    <xdr:rowOff>0</xdr:rowOff>
                  </from>
                  <to>
                    <xdr:col>29</xdr:col>
                    <xdr:colOff>114300</xdr:colOff>
                    <xdr:row>81</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68" yWindow="596" count="16">
        <x14:dataValidation type="list" allowBlank="1" showInputMessage="1" showErrorMessage="1" xr:uid="{00000000-0002-0000-0000-000007000000}">
          <x14:formula1>
            <xm:f>'bosslam@me.com'!$C$3:$C$65</xm:f>
          </x14:formula1>
          <xm:sqref>AJ13</xm:sqref>
        </x14:dataValidation>
        <x14:dataValidation type="list" allowBlank="1" showInputMessage="1" showErrorMessage="1" promptTitle="Quận/Huyện" prompt="Nhập ô B20 (Tỉnh/Thành phố) trước" xr:uid="{00000000-0002-0000-0000-000008000000}">
          <x14:formula1>
            <xm:f>OFFSET('bosslam@me.com'!$A$2,MATCH($B$20,'bosslam@me.com'!$A:$A,0)-2,1,COUNTIF('bosslam@me.com'!$A:$A,$B$20),1)</xm:f>
          </x14:formula1>
          <xm:sqref>J20:P20</xm:sqref>
        </x14:dataValidation>
        <x14:dataValidation type="list" allowBlank="1" showInputMessage="1" showErrorMessage="1" promptTitle="Quận/Huyện" prompt="Nhập ô B22 (Tỉnh/Thành phố) trước" xr:uid="{00000000-0002-0000-0000-000009000000}">
          <x14:formula1>
            <xm:f>OFFSET('bosslam@me.com'!$A$2,MATCH($B$22,'bosslam@me.com'!$A:$A,0)-2,1,COUNTIF('bosslam@me.com'!$A:$A,$B$22),1)</xm:f>
          </x14:formula1>
          <xm:sqref>J22:P22</xm:sqref>
        </x14:dataValidation>
        <x14:dataValidation type="list" allowBlank="1" showInputMessage="1" showErrorMessage="1" xr:uid="{00000000-0002-0000-0000-00000A000000}">
          <x14:formula1>
            <xm:f>Translate!$H$26:$J$26</xm:f>
          </x14:formula1>
          <xm:sqref>AG22:AL22 AO22:AQ22</xm:sqref>
        </x14:dataValidation>
        <x14:dataValidation type="list" allowBlank="1" showInputMessage="1" showErrorMessage="1" xr:uid="{00000000-0002-0000-0000-00000B000000}">
          <x14:formula1>
            <xm:f>Translate!$E$3:$E$14</xm:f>
          </x14:formula1>
          <xm:sqref>U57:U59 U51:U53 Q57:Q59</xm:sqref>
        </x14:dataValidation>
        <x14:dataValidation type="list" allowBlank="1" showInputMessage="1" showErrorMessage="1" xr:uid="{00000000-0002-0000-0000-00000C000000}">
          <x14:formula1>
            <xm:f>Translate!$H$15:$I$15</xm:f>
          </x14:formula1>
          <xm:sqref>Y18:AE18 V65:Y70</xm:sqref>
        </x14:dataValidation>
        <x14:dataValidation type="list" allowBlank="1" showInputMessage="1" showErrorMessage="1" xr:uid="{00000000-0002-0000-0000-00000D000000}">
          <x14:formula1>
            <xm:f>Translate!$H$132:$M$132</xm:f>
          </x14:formula1>
          <xm:sqref>D104:L106</xm:sqref>
        </x14:dataValidation>
        <x14:dataValidation type="list" allowBlank="1" showInputMessage="1" showErrorMessage="1" promptTitle="Tháng" prompt="Month" xr:uid="{00000000-0002-0000-0000-00000E000000}">
          <x14:formula1>
            <xm:f>Translate!$E$3:$E$14</xm:f>
          </x14:formula1>
          <xm:sqref>S18:T18 AH24 P100 Q51:Q53 C111</xm:sqref>
        </x14:dataValidation>
        <x14:dataValidation type="list" allowBlank="1" showInputMessage="1" promptTitle="Tỉnh/Thành phố" prompt="Chọn trong danh sách" xr:uid="{00000000-0002-0000-0000-00000F000000}">
          <x14:formula1>
            <xm:f>'bosslam@me.com'!$C$3:$C$65</xm:f>
          </x14:formula1>
          <xm:sqref>B20:H20</xm:sqref>
        </x14:dataValidation>
        <x14:dataValidation type="list" allowBlank="1" showInputMessage="1" showErrorMessage="1" promptTitle="Tỉnh/Thành phố" prompt="Chọn trong danh sách" xr:uid="{00000000-0002-0000-0000-000010000000}">
          <x14:formula1>
            <xm:f>'bosslam@me.com'!$C$3:$C$65</xm:f>
          </x14:formula1>
          <xm:sqref>B22:H22</xm:sqref>
        </x14:dataValidation>
        <x14:dataValidation type="list" allowBlank="1" showInputMessage="1" promptTitle="Nơi cấp in trên CMND/Căn cước/HC" prompt="Căn cước công dân:_x000a_Cục Cảnh sát đăng ký, quản lý cư trú và dữ liệu quốc gia về dân cư_x000a_hoặc_x000a_Cục Cảnh sát quản lí hành chính về trật tự xã hội_x000a_Chứng minh nhân dân: Tỉnh/thành phố (chọn trong danh sách)" xr:uid="{00000000-0002-0000-0000-000011000000}">
          <x14:formula1>
            <xm:f>'bosslam@me.com'!$C$3:$C$65</xm:f>
          </x14:formula1>
          <xm:sqref>Y24:AE24</xm:sqref>
        </x14:dataValidation>
        <x14:dataValidation type="list" allowBlank="1" showInputMessage="1" showErrorMessage="1" promptTitle="Ngày" prompt="Date" xr:uid="{00000000-0002-0000-0000-000012000000}">
          <x14:formula1>
            <xm:f>Translate!$D$3:$D$33</xm:f>
          </x14:formula1>
          <xm:sqref>Q18:R18 B111 O100 AG24</xm:sqref>
        </x14:dataValidation>
        <x14:dataValidation type="list" allowBlank="1" showInputMessage="1" showErrorMessage="1" promptTitle="Năm" prompt="Year (yyyy)" xr:uid="{00000000-0002-0000-0000-000013000000}">
          <x14:formula1>
            <xm:f>Translate!$F$3:$F$128</xm:f>
          </x14:formula1>
          <xm:sqref>AI24:AK24 Y33:AA37 AC33:AE37 V51:W53 R51:S53 U18:W18 V57:W59 R57:S59 AO79:AQ79 Q100:S100 D111:F111</xm:sqref>
        </x14:dataValidation>
        <x14:dataValidation type="list" allowBlank="1" showInputMessage="1" showErrorMessage="1" xr:uid="{00000000-0002-0000-0000-000014000000}">
          <x14:formula1>
            <xm:f>Translate!$H$52:$L$52</xm:f>
          </x14:formula1>
          <xm:sqref>U39:Y39 AA39:AE39 AG39:AK39 AO41:AQ41 U41:Y41 AA41:AE41 AG41:AK41 AO45:AQ45 U45:Y45 AA45:AE45 AG45:AK45 AO39:AQ39</xm:sqref>
        </x14:dataValidation>
        <x14:dataValidation type="list" allowBlank="1" showInputMessage="1" showErrorMessage="1" xr:uid="{00000000-0002-0000-0000-000015000000}">
          <x14:formula1>
            <xm:f>Translate!$F$3:$F$128</xm:f>
          </x14:formula1>
          <xm:sqref>Q65:T70</xm:sqref>
        </x14:dataValidation>
        <x14:dataValidation type="list" allowBlank="1" showInputMessage="1" showErrorMessage="1" xr:uid="{00000000-0002-0000-0000-000016000000}">
          <x14:formula1>
            <xm:f>Translate!$F$3:$F$78</xm:f>
          </x14:formula1>
          <xm:sqref>AM43:AQ43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144"/>
  <sheetViews>
    <sheetView zoomScaleNormal="100" workbookViewId="0">
      <selection activeCell="A68" sqref="A68"/>
    </sheetView>
  </sheetViews>
  <sheetFormatPr defaultRowHeight="11.25"/>
  <cols>
    <col min="1" max="1" width="57.83203125" customWidth="1"/>
    <col min="2" max="2" width="65.83203125" customWidth="1"/>
    <col min="3" max="3" width="9.33203125" customWidth="1"/>
    <col min="4" max="6" width="9.33203125" style="5" customWidth="1"/>
    <col min="7" max="13" width="9.33203125" customWidth="1"/>
  </cols>
  <sheetData>
    <row r="1" spans="1:19">
      <c r="A1" s="390">
        <f>IF(HRRF02!AG1="Tiếng việt",1,2)</f>
        <v>1</v>
      </c>
      <c r="B1" s="391"/>
      <c r="H1" s="392" t="s">
        <v>969</v>
      </c>
      <c r="I1" s="392"/>
    </row>
    <row r="2" spans="1:19">
      <c r="A2" s="6" t="s">
        <v>176</v>
      </c>
      <c r="B2" s="6" t="s">
        <v>130</v>
      </c>
      <c r="D2" s="5" t="s">
        <v>178</v>
      </c>
      <c r="E2" s="5" t="s">
        <v>177</v>
      </c>
      <c r="F2" s="5" t="s">
        <v>179</v>
      </c>
    </row>
    <row r="3" spans="1:19">
      <c r="A3" s="6" t="s">
        <v>10</v>
      </c>
      <c r="B3" s="6" t="s">
        <v>90</v>
      </c>
      <c r="D3" s="5" t="s">
        <v>973</v>
      </c>
      <c r="E3" s="5" t="s">
        <v>973</v>
      </c>
      <c r="F3" s="5">
        <v>2025</v>
      </c>
    </row>
    <row r="4" spans="1:19">
      <c r="A4" s="6" t="s">
        <v>76</v>
      </c>
      <c r="B4" s="6" t="s">
        <v>91</v>
      </c>
      <c r="D4" s="5" t="s">
        <v>974</v>
      </c>
      <c r="E4" s="5" t="s">
        <v>974</v>
      </c>
      <c r="F4" s="5">
        <v>2024</v>
      </c>
    </row>
    <row r="5" spans="1:19">
      <c r="A5" s="6" t="s">
        <v>82</v>
      </c>
      <c r="B5" s="6" t="s">
        <v>92</v>
      </c>
      <c r="D5" s="5" t="s">
        <v>975</v>
      </c>
      <c r="E5" s="5" t="s">
        <v>975</v>
      </c>
      <c r="F5" s="5">
        <v>2023</v>
      </c>
    </row>
    <row r="6" spans="1:19" ht="12">
      <c r="A6" s="6" t="s">
        <v>81</v>
      </c>
      <c r="B6" s="6" t="s">
        <v>93</v>
      </c>
      <c r="D6" s="5" t="s">
        <v>976</v>
      </c>
      <c r="E6" s="5" t="s">
        <v>976</v>
      </c>
      <c r="F6" s="5">
        <v>2022</v>
      </c>
      <c r="G6" s="1"/>
      <c r="H6" s="1"/>
      <c r="I6" s="1"/>
      <c r="J6" s="1"/>
      <c r="K6" s="1"/>
      <c r="L6" s="1"/>
    </row>
    <row r="7" spans="1:19">
      <c r="A7" s="6" t="s">
        <v>1021</v>
      </c>
      <c r="B7" s="6" t="s">
        <v>1020</v>
      </c>
      <c r="D7" s="5" t="s">
        <v>977</v>
      </c>
      <c r="E7" s="5" t="s">
        <v>977</v>
      </c>
      <c r="F7" s="5">
        <v>2021</v>
      </c>
    </row>
    <row r="8" spans="1:19" ht="12">
      <c r="A8" s="6" t="s">
        <v>88</v>
      </c>
      <c r="B8" s="6" t="s">
        <v>94</v>
      </c>
      <c r="D8" s="5" t="s">
        <v>978</v>
      </c>
      <c r="E8" s="5" t="s">
        <v>978</v>
      </c>
      <c r="F8" s="5">
        <v>2020</v>
      </c>
      <c r="G8" s="1"/>
      <c r="H8" s="1"/>
      <c r="I8" s="1"/>
      <c r="J8" s="1"/>
      <c r="K8" s="1"/>
      <c r="L8" s="1"/>
    </row>
    <row r="9" spans="1:19">
      <c r="A9" s="6" t="s">
        <v>9</v>
      </c>
      <c r="B9" s="6" t="s">
        <v>89</v>
      </c>
      <c r="D9" s="5" t="s">
        <v>979</v>
      </c>
      <c r="E9" s="5" t="s">
        <v>979</v>
      </c>
      <c r="F9" s="5">
        <v>2019</v>
      </c>
    </row>
    <row r="10" spans="1:19">
      <c r="A10" s="6" t="s">
        <v>14</v>
      </c>
      <c r="B10" s="6" t="s">
        <v>95</v>
      </c>
      <c r="D10" s="5" t="s">
        <v>980</v>
      </c>
      <c r="E10" s="5" t="s">
        <v>980</v>
      </c>
      <c r="F10" s="5">
        <v>2018</v>
      </c>
    </row>
    <row r="11" spans="1:19">
      <c r="A11" s="6" t="s">
        <v>0</v>
      </c>
      <c r="B11" s="6" t="s">
        <v>96</v>
      </c>
      <c r="D11" s="5" t="s">
        <v>981</v>
      </c>
      <c r="E11" s="5" t="s">
        <v>981</v>
      </c>
      <c r="F11" s="5">
        <v>2017</v>
      </c>
    </row>
    <row r="12" spans="1:19">
      <c r="A12" s="6" t="s">
        <v>1</v>
      </c>
      <c r="B12" s="6" t="s">
        <v>97</v>
      </c>
      <c r="D12" s="5">
        <v>10</v>
      </c>
      <c r="E12" s="5">
        <v>10</v>
      </c>
      <c r="F12" s="5">
        <v>2016</v>
      </c>
    </row>
    <row r="13" spans="1:19">
      <c r="A13" s="6" t="s">
        <v>77</v>
      </c>
      <c r="B13" s="6" t="s">
        <v>98</v>
      </c>
      <c r="D13" s="5">
        <v>11</v>
      </c>
      <c r="E13" s="5">
        <v>11</v>
      </c>
      <c r="F13" s="5">
        <v>2015</v>
      </c>
    </row>
    <row r="14" spans="1:19">
      <c r="A14" s="6" t="s">
        <v>13</v>
      </c>
      <c r="B14" s="6" t="s">
        <v>99</v>
      </c>
      <c r="D14" s="5">
        <v>12</v>
      </c>
      <c r="E14" s="5">
        <v>12</v>
      </c>
      <c r="F14" s="5">
        <v>2014</v>
      </c>
    </row>
    <row r="15" spans="1:19">
      <c r="A15" s="85" t="s">
        <v>3</v>
      </c>
      <c r="B15" s="85" t="s">
        <v>149</v>
      </c>
      <c r="D15" s="5">
        <v>13</v>
      </c>
      <c r="F15" s="5">
        <v>2013</v>
      </c>
      <c r="H15" s="8" t="str">
        <f>IF($A$1=1,"Nam","Male")</f>
        <v>Nam</v>
      </c>
      <c r="I15" s="8" t="str">
        <f>IF($A$1=1,"Nữ","Female")</f>
        <v>Nữ</v>
      </c>
      <c r="J15" s="8"/>
      <c r="K15" s="8"/>
      <c r="L15" s="8"/>
      <c r="M15" s="8"/>
      <c r="N15" s="8"/>
      <c r="O15" s="8"/>
      <c r="P15" s="8"/>
      <c r="Q15" s="8"/>
      <c r="R15" s="8"/>
      <c r="S15" s="8"/>
    </row>
    <row r="16" spans="1:19">
      <c r="A16" s="6" t="s">
        <v>965</v>
      </c>
      <c r="B16" s="6" t="s">
        <v>967</v>
      </c>
      <c r="D16" s="5">
        <v>14</v>
      </c>
      <c r="F16" s="5">
        <v>2012</v>
      </c>
    </row>
    <row r="17" spans="1:19">
      <c r="A17" s="6" t="s">
        <v>966</v>
      </c>
      <c r="B17" s="6" t="s">
        <v>968</v>
      </c>
      <c r="D17" s="5">
        <v>15</v>
      </c>
      <c r="F17" s="5">
        <v>2011</v>
      </c>
    </row>
    <row r="18" spans="1:19">
      <c r="A18" s="85" t="s">
        <v>1000</v>
      </c>
      <c r="B18" s="6" t="s">
        <v>1001</v>
      </c>
      <c r="D18" s="5">
        <v>16</v>
      </c>
      <c r="F18" s="5">
        <v>2010</v>
      </c>
    </row>
    <row r="19" spans="1:19" s="8" customFormat="1">
      <c r="A19" s="123" t="s">
        <v>2</v>
      </c>
      <c r="B19" s="123" t="s">
        <v>151</v>
      </c>
      <c r="D19" s="9">
        <v>17</v>
      </c>
      <c r="E19" s="9"/>
      <c r="F19" s="9">
        <v>2009</v>
      </c>
      <c r="H19"/>
      <c r="I19"/>
      <c r="J19"/>
      <c r="K19"/>
      <c r="L19"/>
      <c r="M19"/>
      <c r="N19"/>
      <c r="O19"/>
      <c r="P19"/>
      <c r="Q19"/>
      <c r="R19"/>
      <c r="S19"/>
    </row>
    <row r="20" spans="1:19">
      <c r="A20" s="6" t="s">
        <v>11</v>
      </c>
      <c r="B20" s="6" t="s">
        <v>100</v>
      </c>
      <c r="D20" s="5">
        <v>18</v>
      </c>
      <c r="F20" s="5">
        <v>2008</v>
      </c>
    </row>
    <row r="21" spans="1:19">
      <c r="A21" s="6" t="s">
        <v>12</v>
      </c>
      <c r="B21" s="6" t="s">
        <v>101</v>
      </c>
      <c r="D21" s="5">
        <v>19</v>
      </c>
      <c r="F21" s="5">
        <v>2007</v>
      </c>
    </row>
    <row r="22" spans="1:19">
      <c r="A22" s="85" t="s">
        <v>1018</v>
      </c>
      <c r="B22" s="85" t="s">
        <v>1017</v>
      </c>
      <c r="D22" s="5">
        <v>20</v>
      </c>
      <c r="F22" s="5">
        <v>2006</v>
      </c>
    </row>
    <row r="23" spans="1:19">
      <c r="A23" s="85" t="s">
        <v>1013</v>
      </c>
      <c r="B23" s="85" t="s">
        <v>1014</v>
      </c>
      <c r="D23" s="5">
        <v>21</v>
      </c>
      <c r="F23" s="5">
        <v>2005</v>
      </c>
    </row>
    <row r="24" spans="1:19">
      <c r="A24" s="85" t="s">
        <v>1015</v>
      </c>
      <c r="B24" s="85" t="s">
        <v>1016</v>
      </c>
      <c r="D24" s="5">
        <v>22</v>
      </c>
      <c r="F24" s="5">
        <v>2004</v>
      </c>
    </row>
    <row r="25" spans="1:19">
      <c r="A25" s="6" t="s">
        <v>79</v>
      </c>
      <c r="B25" s="6" t="s">
        <v>180</v>
      </c>
      <c r="D25" s="5">
        <v>23</v>
      </c>
      <c r="F25" s="5">
        <v>2003</v>
      </c>
    </row>
    <row r="26" spans="1:19">
      <c r="A26" s="6" t="s">
        <v>78</v>
      </c>
      <c r="B26" s="6" t="s">
        <v>181</v>
      </c>
      <c r="D26" s="5">
        <v>24</v>
      </c>
      <c r="F26" s="5">
        <v>2002</v>
      </c>
      <c r="H26" s="8" t="str">
        <f>IF($A$1=1,"Độc thân","Single")</f>
        <v>Độc thân</v>
      </c>
      <c r="I26" s="8" t="str">
        <f>IF($A$1=1,"Đã lập gia đình","Married")</f>
        <v>Đã lập gia đình</v>
      </c>
      <c r="J26" s="8" t="str">
        <f>IF($A$1=1,"Đã ly hôn","Divorced")</f>
        <v>Đã ly hôn</v>
      </c>
      <c r="K26" s="8"/>
      <c r="L26" s="8"/>
      <c r="M26" s="8"/>
      <c r="N26" s="8"/>
      <c r="O26" s="8"/>
      <c r="P26" s="8"/>
      <c r="Q26" s="8"/>
      <c r="R26" s="8"/>
      <c r="S26" s="8"/>
    </row>
    <row r="27" spans="1:19">
      <c r="A27" s="85" t="s">
        <v>1019</v>
      </c>
      <c r="B27" s="85" t="s">
        <v>1012</v>
      </c>
      <c r="D27" s="5">
        <v>25</v>
      </c>
      <c r="F27" s="5">
        <v>2001</v>
      </c>
    </row>
    <row r="28" spans="1:19">
      <c r="A28" s="85" t="s">
        <v>1013</v>
      </c>
      <c r="B28" s="85" t="s">
        <v>1014</v>
      </c>
      <c r="D28" s="5">
        <v>26</v>
      </c>
      <c r="F28" s="5">
        <v>2000</v>
      </c>
    </row>
    <row r="29" spans="1:19">
      <c r="A29" s="85" t="s">
        <v>1015</v>
      </c>
      <c r="B29" s="85" t="s">
        <v>1016</v>
      </c>
      <c r="D29" s="5">
        <v>27</v>
      </c>
      <c r="F29" s="5">
        <v>1999</v>
      </c>
    </row>
    <row r="30" spans="1:19" s="8" customFormat="1">
      <c r="A30" s="7" t="s">
        <v>15</v>
      </c>
      <c r="B30" s="7" t="s">
        <v>102</v>
      </c>
      <c r="D30" s="5">
        <v>28</v>
      </c>
      <c r="E30" s="9"/>
      <c r="F30" s="5">
        <v>1998</v>
      </c>
      <c r="H30"/>
      <c r="I30"/>
      <c r="J30"/>
      <c r="K30"/>
      <c r="L30"/>
      <c r="M30"/>
      <c r="N30"/>
      <c r="O30"/>
      <c r="P30"/>
      <c r="Q30"/>
      <c r="R30"/>
      <c r="S30"/>
    </row>
    <row r="31" spans="1:19">
      <c r="A31" s="6" t="s">
        <v>19</v>
      </c>
      <c r="B31" s="6" t="s">
        <v>19</v>
      </c>
      <c r="D31" s="5">
        <v>29</v>
      </c>
      <c r="F31" s="5">
        <v>1997</v>
      </c>
    </row>
    <row r="32" spans="1:19">
      <c r="A32" s="6" t="s">
        <v>16</v>
      </c>
      <c r="B32" s="6" t="s">
        <v>103</v>
      </c>
      <c r="D32" s="5">
        <v>30</v>
      </c>
      <c r="F32" s="5">
        <v>1996</v>
      </c>
    </row>
    <row r="33" spans="1:19">
      <c r="A33" s="6" t="s">
        <v>17</v>
      </c>
      <c r="B33" s="6" t="s">
        <v>104</v>
      </c>
      <c r="D33" s="5">
        <v>31</v>
      </c>
      <c r="F33" s="5">
        <v>1995</v>
      </c>
    </row>
    <row r="34" spans="1:19">
      <c r="A34" s="6" t="s">
        <v>1002</v>
      </c>
      <c r="B34" s="6" t="s">
        <v>1003</v>
      </c>
      <c r="F34" s="5">
        <v>1994</v>
      </c>
    </row>
    <row r="35" spans="1:19">
      <c r="A35" s="6" t="s">
        <v>18</v>
      </c>
      <c r="B35" s="6" t="s">
        <v>105</v>
      </c>
      <c r="F35" s="5">
        <v>1993</v>
      </c>
    </row>
    <row r="36" spans="1:19">
      <c r="A36" s="6" t="s">
        <v>20</v>
      </c>
      <c r="B36" s="6" t="s">
        <v>106</v>
      </c>
      <c r="F36" s="5">
        <v>1992</v>
      </c>
    </row>
    <row r="37" spans="1:19">
      <c r="A37" s="6" t="s">
        <v>80</v>
      </c>
      <c r="B37" s="6" t="s">
        <v>107</v>
      </c>
      <c r="F37" s="5">
        <v>1991</v>
      </c>
    </row>
    <row r="38" spans="1:19">
      <c r="A38" s="6" t="s">
        <v>6</v>
      </c>
      <c r="B38" s="6" t="s">
        <v>999</v>
      </c>
      <c r="F38" s="5">
        <v>1990</v>
      </c>
    </row>
    <row r="39" spans="1:19">
      <c r="A39" s="6" t="s">
        <v>21</v>
      </c>
      <c r="B39" s="6" t="s">
        <v>109</v>
      </c>
      <c r="F39" s="5">
        <v>1989</v>
      </c>
    </row>
    <row r="40" spans="1:19">
      <c r="A40" s="6" t="s">
        <v>74</v>
      </c>
      <c r="B40" s="6" t="s">
        <v>110</v>
      </c>
      <c r="F40" s="5">
        <v>1988</v>
      </c>
      <c r="H40" s="8" t="str">
        <f>IF($A$1=1,"PTTH","Highschool")</f>
        <v>PTTH</v>
      </c>
      <c r="I40" s="8" t="str">
        <f>IF($A$1=1,"Trung cấp","Vocational school")</f>
        <v>Trung cấp</v>
      </c>
      <c r="J40" s="8" t="str">
        <f>IF($A$1=1,"Cao đẳng","College")</f>
        <v>Cao đẳng</v>
      </c>
      <c r="K40" s="8" t="str">
        <f>IF($A$1=1,"Đại học","University")</f>
        <v>Đại học</v>
      </c>
      <c r="L40" s="8" t="str">
        <f>IF($A$1=1,"Trên ĐH","Post graduate")</f>
        <v>Trên ĐH</v>
      </c>
      <c r="M40" s="8"/>
      <c r="N40" s="8"/>
      <c r="O40" s="8"/>
      <c r="P40" s="8"/>
      <c r="Q40" s="8"/>
      <c r="R40" s="8"/>
      <c r="S40" s="8"/>
    </row>
    <row r="41" spans="1:19">
      <c r="A41" s="6" t="s">
        <v>22</v>
      </c>
      <c r="B41" s="6" t="s">
        <v>111</v>
      </c>
      <c r="F41" s="5">
        <v>1987</v>
      </c>
    </row>
    <row r="42" spans="1:19">
      <c r="A42" s="6" t="s">
        <v>37</v>
      </c>
      <c r="B42" s="6" t="s">
        <v>112</v>
      </c>
      <c r="F42" s="5">
        <v>1986</v>
      </c>
    </row>
    <row r="43" spans="1:19">
      <c r="A43" s="6" t="s">
        <v>26</v>
      </c>
      <c r="B43" s="6" t="s">
        <v>113</v>
      </c>
      <c r="F43" s="5">
        <v>1985</v>
      </c>
    </row>
    <row r="44" spans="1:19" s="8" customFormat="1">
      <c r="A44" s="7" t="s">
        <v>5</v>
      </c>
      <c r="B44" s="7" t="s">
        <v>114</v>
      </c>
      <c r="D44" s="9"/>
      <c r="E44" s="9"/>
      <c r="F44" s="5">
        <v>1984</v>
      </c>
      <c r="H44"/>
      <c r="I44"/>
      <c r="J44"/>
      <c r="K44"/>
      <c r="L44"/>
      <c r="M44"/>
      <c r="N44"/>
      <c r="O44"/>
      <c r="P44"/>
      <c r="Q44"/>
      <c r="R44"/>
      <c r="S44"/>
    </row>
    <row r="45" spans="1:19">
      <c r="A45" s="6" t="s">
        <v>23</v>
      </c>
      <c r="B45" s="6" t="s">
        <v>115</v>
      </c>
      <c r="F45" s="5">
        <v>1983</v>
      </c>
    </row>
    <row r="46" spans="1:19">
      <c r="A46" s="6" t="s">
        <v>65</v>
      </c>
      <c r="B46" s="6" t="s">
        <v>116</v>
      </c>
      <c r="F46" s="5">
        <v>1982</v>
      </c>
    </row>
    <row r="47" spans="1:19">
      <c r="A47" s="85" t="s">
        <v>1005</v>
      </c>
      <c r="B47" s="6" t="s">
        <v>119</v>
      </c>
      <c r="F47" s="5">
        <v>1981</v>
      </c>
    </row>
    <row r="48" spans="1:19">
      <c r="A48" s="85" t="s">
        <v>1006</v>
      </c>
      <c r="B48" s="6" t="s">
        <v>120</v>
      </c>
      <c r="F48" s="5">
        <v>1980</v>
      </c>
    </row>
    <row r="49" spans="1:19">
      <c r="A49" s="6" t="s">
        <v>24</v>
      </c>
      <c r="B49" s="6" t="s">
        <v>117</v>
      </c>
      <c r="F49" s="5">
        <v>1979</v>
      </c>
    </row>
    <row r="50" spans="1:19">
      <c r="A50" s="6" t="s">
        <v>83</v>
      </c>
      <c r="B50" s="6" t="s">
        <v>118</v>
      </c>
      <c r="F50" s="5">
        <v>1978</v>
      </c>
    </row>
    <row r="51" spans="1:19">
      <c r="A51" s="6" t="s">
        <v>27</v>
      </c>
      <c r="B51" s="6" t="s">
        <v>121</v>
      </c>
      <c r="F51" s="5">
        <v>1977</v>
      </c>
    </row>
    <row r="52" spans="1:19">
      <c r="A52" s="6" t="s">
        <v>28</v>
      </c>
      <c r="B52" s="6" t="s">
        <v>122</v>
      </c>
      <c r="F52" s="5">
        <v>1976</v>
      </c>
      <c r="H52" s="8" t="str">
        <f>IF($A$1=1,"Tốt","Great")</f>
        <v>Tốt</v>
      </c>
      <c r="I52" s="8" t="str">
        <f>IF($A$1=1,"Khá","Good")</f>
        <v>Khá</v>
      </c>
      <c r="J52" s="8" t="str">
        <f>IF($A$1=1,"Trung bình","Fair")</f>
        <v>Trung bình</v>
      </c>
      <c r="K52" s="8" t="str">
        <f>IF($A$1=1,"Kém","Weak")</f>
        <v>Kém</v>
      </c>
      <c r="L52" s="8" t="str">
        <f>IF($A$1=1,"Không có","None")</f>
        <v>Không có</v>
      </c>
      <c r="M52" s="8"/>
      <c r="N52" s="8"/>
      <c r="O52" s="8"/>
      <c r="P52" s="8"/>
      <c r="Q52" s="8"/>
      <c r="R52" s="8"/>
      <c r="S52" s="8"/>
    </row>
    <row r="53" spans="1:19">
      <c r="A53" s="6" t="s">
        <v>29</v>
      </c>
      <c r="B53" s="6" t="s">
        <v>123</v>
      </c>
      <c r="F53" s="5">
        <v>1975</v>
      </c>
    </row>
    <row r="54" spans="1:19">
      <c r="A54" s="6" t="s">
        <v>30</v>
      </c>
      <c r="B54" s="6" t="s">
        <v>124</v>
      </c>
      <c r="F54" s="5">
        <v>1974</v>
      </c>
    </row>
    <row r="55" spans="1:19">
      <c r="A55" s="6" t="s">
        <v>31</v>
      </c>
      <c r="B55" s="6" t="s">
        <v>125</v>
      </c>
      <c r="F55" s="5">
        <v>1973</v>
      </c>
    </row>
    <row r="56" spans="1:19" s="8" customFormat="1">
      <c r="A56" s="7" t="s">
        <v>72</v>
      </c>
      <c r="B56" s="7" t="s">
        <v>182</v>
      </c>
      <c r="D56" s="9"/>
      <c r="E56" s="9"/>
      <c r="F56" s="5">
        <v>1972</v>
      </c>
      <c r="H56"/>
      <c r="I56"/>
      <c r="J56"/>
      <c r="K56"/>
      <c r="L56"/>
      <c r="M56"/>
      <c r="N56"/>
      <c r="O56"/>
      <c r="P56"/>
      <c r="Q56"/>
      <c r="R56"/>
      <c r="S56"/>
    </row>
    <row r="57" spans="1:19">
      <c r="A57" s="6" t="s">
        <v>68</v>
      </c>
      <c r="B57" s="6" t="s">
        <v>126</v>
      </c>
      <c r="F57" s="5">
        <v>1971</v>
      </c>
    </row>
    <row r="58" spans="1:19">
      <c r="A58" s="6" t="s">
        <v>69</v>
      </c>
      <c r="B58" s="6" t="s">
        <v>127</v>
      </c>
      <c r="F58" s="5">
        <v>1970</v>
      </c>
    </row>
    <row r="59" spans="1:19">
      <c r="A59" s="6" t="s">
        <v>70</v>
      </c>
      <c r="B59" s="6" t="s">
        <v>128</v>
      </c>
      <c r="F59" s="5">
        <v>1969</v>
      </c>
    </row>
    <row r="60" spans="1:19">
      <c r="A60" s="6" t="s">
        <v>71</v>
      </c>
      <c r="B60" s="6" t="s">
        <v>129</v>
      </c>
      <c r="F60" s="5">
        <v>1968</v>
      </c>
    </row>
    <row r="61" spans="1:19">
      <c r="A61" s="6" t="s">
        <v>36</v>
      </c>
      <c r="B61" s="6" t="s">
        <v>130</v>
      </c>
      <c r="F61" s="5">
        <v>1967</v>
      </c>
    </row>
    <row r="62" spans="1:19">
      <c r="A62" s="6" t="s">
        <v>35</v>
      </c>
      <c r="B62" s="6" t="s">
        <v>131</v>
      </c>
      <c r="F62" s="5">
        <v>1966</v>
      </c>
    </row>
    <row r="63" spans="1:19">
      <c r="A63" s="6" t="s">
        <v>73</v>
      </c>
      <c r="B63" s="6" t="s">
        <v>132</v>
      </c>
      <c r="F63" s="5">
        <v>1965</v>
      </c>
    </row>
    <row r="64" spans="1:19">
      <c r="A64" s="6" t="s">
        <v>32</v>
      </c>
      <c r="B64" s="6" t="s">
        <v>133</v>
      </c>
      <c r="F64" s="5">
        <v>1964</v>
      </c>
    </row>
    <row r="65" spans="1:6">
      <c r="A65" s="6" t="s">
        <v>33</v>
      </c>
      <c r="B65" s="6" t="s">
        <v>134</v>
      </c>
      <c r="F65" s="5">
        <v>1963</v>
      </c>
    </row>
    <row r="66" spans="1:6">
      <c r="A66" s="6" t="s">
        <v>34</v>
      </c>
      <c r="B66" s="6" t="s">
        <v>135</v>
      </c>
      <c r="F66" s="5">
        <v>1962</v>
      </c>
    </row>
    <row r="67" spans="1:6">
      <c r="A67" s="6" t="s">
        <v>1032</v>
      </c>
      <c r="B67" s="6" t="s">
        <v>136</v>
      </c>
      <c r="F67" s="5">
        <v>1961</v>
      </c>
    </row>
    <row r="68" spans="1:6">
      <c r="A68" s="6" t="s">
        <v>1031</v>
      </c>
      <c r="B68" s="6" t="s">
        <v>1004</v>
      </c>
      <c r="F68" s="5">
        <v>1960</v>
      </c>
    </row>
    <row r="69" spans="1:6">
      <c r="A69" s="6" t="s">
        <v>38</v>
      </c>
      <c r="B69" s="6" t="s">
        <v>137</v>
      </c>
      <c r="F69" s="5">
        <v>1959</v>
      </c>
    </row>
    <row r="70" spans="1:6">
      <c r="A70" s="85" t="s">
        <v>995</v>
      </c>
      <c r="B70" s="85" t="s">
        <v>138</v>
      </c>
      <c r="F70" s="5">
        <v>1958</v>
      </c>
    </row>
    <row r="71" spans="1:6">
      <c r="A71" s="85" t="s">
        <v>993</v>
      </c>
      <c r="B71" s="85" t="s">
        <v>983</v>
      </c>
      <c r="F71" s="5">
        <v>1957</v>
      </c>
    </row>
    <row r="72" spans="1:6">
      <c r="A72" s="6" t="s">
        <v>39</v>
      </c>
      <c r="B72" s="6" t="s">
        <v>139</v>
      </c>
      <c r="F72" s="5">
        <v>1956</v>
      </c>
    </row>
    <row r="73" spans="1:6">
      <c r="A73" s="6" t="s">
        <v>65</v>
      </c>
      <c r="B73" s="6" t="s">
        <v>116</v>
      </c>
      <c r="F73" s="5">
        <v>1955</v>
      </c>
    </row>
    <row r="74" spans="1:6">
      <c r="A74" s="6" t="s">
        <v>67</v>
      </c>
      <c r="B74" s="6" t="s">
        <v>183</v>
      </c>
      <c r="F74" s="5">
        <v>1954</v>
      </c>
    </row>
    <row r="75" spans="1:6">
      <c r="A75" s="6" t="s">
        <v>67</v>
      </c>
      <c r="B75" s="6" t="s">
        <v>183</v>
      </c>
      <c r="F75" s="5">
        <v>1953</v>
      </c>
    </row>
    <row r="76" spans="1:6">
      <c r="A76" s="6" t="s">
        <v>75</v>
      </c>
      <c r="B76" s="6" t="s">
        <v>140</v>
      </c>
      <c r="F76" s="5">
        <v>1952</v>
      </c>
    </row>
    <row r="77" spans="1:6">
      <c r="A77" s="6" t="s">
        <v>84</v>
      </c>
      <c r="B77" s="6" t="s">
        <v>141</v>
      </c>
      <c r="F77" s="5">
        <v>1951</v>
      </c>
    </row>
    <row r="78" spans="1:6">
      <c r="A78" s="6" t="s">
        <v>40</v>
      </c>
      <c r="B78" s="6" t="s">
        <v>142</v>
      </c>
      <c r="F78" s="5">
        <v>1950</v>
      </c>
    </row>
    <row r="79" spans="1:6">
      <c r="A79" s="6" t="s">
        <v>85</v>
      </c>
      <c r="B79" s="6" t="s">
        <v>143</v>
      </c>
    </row>
    <row r="80" spans="1:6">
      <c r="A80" s="6" t="s">
        <v>186</v>
      </c>
      <c r="B80" s="6" t="s">
        <v>144</v>
      </c>
    </row>
    <row r="81" spans="1:19">
      <c r="A81" s="6" t="s">
        <v>184</v>
      </c>
      <c r="B81" s="6" t="s">
        <v>185</v>
      </c>
      <c r="H81" s="8" t="str">
        <f>IF($A$1=1,"Cha","Father")</f>
        <v>Cha</v>
      </c>
      <c r="I81" s="8" t="str">
        <f>IF($A$1=1,"Mẹ","Mother")</f>
        <v>Mẹ</v>
      </c>
      <c r="J81" s="8" t="str">
        <f>IF($A$1=1,"Anh/Em trai","Brother")</f>
        <v>Anh/Em trai</v>
      </c>
      <c r="K81" s="8" t="str">
        <f>IF($A$1=1,"Chị/Em gái","Sister")</f>
        <v>Chị/Em gái</v>
      </c>
      <c r="L81" s="8" t="str">
        <f>IF($A$1=1,"Vợ/Chồng","Spouse")</f>
        <v>Vợ/Chồng</v>
      </c>
      <c r="M81" s="8" t="str">
        <f>IF($A$1=1,"Con","Childen")</f>
        <v>Con</v>
      </c>
      <c r="N81" s="8"/>
      <c r="O81" s="8"/>
      <c r="P81" s="8"/>
      <c r="Q81" s="8"/>
      <c r="R81" s="8"/>
      <c r="S81" s="8"/>
    </row>
    <row r="82" spans="1:19">
      <c r="A82" s="6" t="s">
        <v>87</v>
      </c>
      <c r="B82" s="6" t="s">
        <v>146</v>
      </c>
      <c r="H82" s="3"/>
    </row>
    <row r="83" spans="1:19">
      <c r="A83" s="6" t="s">
        <v>86</v>
      </c>
      <c r="B83" s="6" t="s">
        <v>147</v>
      </c>
      <c r="H83" s="4"/>
    </row>
    <row r="84" spans="1:19">
      <c r="A84" s="6" t="s">
        <v>996</v>
      </c>
      <c r="B84" s="6" t="s">
        <v>145</v>
      </c>
    </row>
    <row r="85" spans="1:19" s="8" customFormat="1">
      <c r="A85" s="7" t="s">
        <v>56</v>
      </c>
      <c r="B85" s="7" t="s">
        <v>148</v>
      </c>
      <c r="D85" s="9"/>
      <c r="E85" s="9"/>
      <c r="F85" s="5"/>
      <c r="H85"/>
      <c r="I85"/>
      <c r="J85"/>
      <c r="K85"/>
      <c r="L85"/>
      <c r="M85"/>
      <c r="N85"/>
      <c r="O85"/>
      <c r="P85"/>
      <c r="Q85"/>
      <c r="R85"/>
      <c r="S85"/>
    </row>
    <row r="86" spans="1:19">
      <c r="A86" s="6" t="s">
        <v>3</v>
      </c>
      <c r="B86" s="6" t="s">
        <v>149</v>
      </c>
    </row>
    <row r="87" spans="1:19">
      <c r="A87" s="6" t="s">
        <v>4</v>
      </c>
      <c r="B87" s="6" t="s">
        <v>108</v>
      </c>
    </row>
    <row r="88" spans="1:19">
      <c r="A88" s="6" t="s">
        <v>42</v>
      </c>
      <c r="B88" s="6" t="s">
        <v>150</v>
      </c>
    </row>
    <row r="89" spans="1:19">
      <c r="A89" s="6" t="s">
        <v>2</v>
      </c>
      <c r="B89" s="6" t="s">
        <v>151</v>
      </c>
    </row>
    <row r="90" spans="1:19">
      <c r="A90" s="6" t="s">
        <v>41</v>
      </c>
      <c r="B90" s="6" t="s">
        <v>152</v>
      </c>
    </row>
    <row r="91" spans="1:19">
      <c r="A91" s="6" t="s">
        <v>45</v>
      </c>
      <c r="B91" s="6" t="s">
        <v>153</v>
      </c>
    </row>
    <row r="92" spans="1:19">
      <c r="A92" s="6" t="s">
        <v>43</v>
      </c>
      <c r="B92" s="6" t="s">
        <v>154</v>
      </c>
    </row>
    <row r="93" spans="1:19">
      <c r="A93" s="6" t="s">
        <v>44</v>
      </c>
      <c r="B93" s="6" t="s">
        <v>155</v>
      </c>
    </row>
    <row r="94" spans="1:19">
      <c r="A94" s="6" t="s">
        <v>46</v>
      </c>
      <c r="B94" s="6" t="s">
        <v>156</v>
      </c>
    </row>
    <row r="95" spans="1:19">
      <c r="A95" s="6" t="s">
        <v>47</v>
      </c>
      <c r="B95" s="6" t="s">
        <v>157</v>
      </c>
    </row>
    <row r="96" spans="1:19">
      <c r="A96" s="6" t="s">
        <v>51</v>
      </c>
      <c r="B96" s="6" t="s">
        <v>158</v>
      </c>
    </row>
    <row r="97" spans="1:2">
      <c r="A97" s="6" t="s">
        <v>48</v>
      </c>
      <c r="B97" s="6" t="s">
        <v>159</v>
      </c>
    </row>
    <row r="98" spans="1:2">
      <c r="A98" s="6" t="s">
        <v>189</v>
      </c>
      <c r="B98" s="6" t="s">
        <v>188</v>
      </c>
    </row>
    <row r="99" spans="1:2">
      <c r="A99" s="6" t="s">
        <v>187</v>
      </c>
      <c r="B99" s="6" t="s">
        <v>190</v>
      </c>
    </row>
    <row r="100" spans="1:2">
      <c r="A100" s="6" t="s">
        <v>49</v>
      </c>
      <c r="B100" s="6" t="s">
        <v>160</v>
      </c>
    </row>
    <row r="101" spans="1:2">
      <c r="A101" s="6" t="s">
        <v>25</v>
      </c>
      <c r="B101" s="6" t="s">
        <v>161</v>
      </c>
    </row>
    <row r="102" spans="1:2">
      <c r="A102" s="6" t="s">
        <v>50</v>
      </c>
      <c r="B102" s="6" t="s">
        <v>162</v>
      </c>
    </row>
    <row r="103" spans="1:2">
      <c r="A103" s="6" t="s">
        <v>25</v>
      </c>
      <c r="B103" s="6" t="s">
        <v>161</v>
      </c>
    </row>
    <row r="104" spans="1:2">
      <c r="A104" s="6" t="s">
        <v>52</v>
      </c>
      <c r="B104" s="6" t="s">
        <v>163</v>
      </c>
    </row>
    <row r="105" spans="1:2">
      <c r="A105" s="6" t="s">
        <v>1029</v>
      </c>
      <c r="B105" s="6" t="s">
        <v>1030</v>
      </c>
    </row>
    <row r="106" spans="1:2" ht="12.75" customHeight="1">
      <c r="A106" s="6" t="s">
        <v>1027</v>
      </c>
      <c r="B106" s="10" t="s">
        <v>1028</v>
      </c>
    </row>
    <row r="107" spans="1:2">
      <c r="A107" s="6" t="s">
        <v>1025</v>
      </c>
      <c r="B107" s="6" t="s">
        <v>1026</v>
      </c>
    </row>
    <row r="108" spans="1:2">
      <c r="A108" s="6" t="s">
        <v>970</v>
      </c>
      <c r="B108" s="6" t="s">
        <v>971</v>
      </c>
    </row>
    <row r="109" spans="1:2">
      <c r="A109" s="6" t="s">
        <v>53</v>
      </c>
      <c r="B109" s="6" t="s">
        <v>164</v>
      </c>
    </row>
    <row r="110" spans="1:2">
      <c r="A110" s="6" t="s">
        <v>54</v>
      </c>
      <c r="B110" s="6" t="s">
        <v>165</v>
      </c>
    </row>
    <row r="111" spans="1:2">
      <c r="A111" s="6" t="s">
        <v>55</v>
      </c>
      <c r="B111" s="6" t="s">
        <v>166</v>
      </c>
    </row>
    <row r="112" spans="1:2">
      <c r="A112" s="6" t="s">
        <v>3</v>
      </c>
      <c r="B112" s="6" t="s">
        <v>149</v>
      </c>
    </row>
    <row r="113" spans="1:2">
      <c r="A113" s="6" t="s">
        <v>39</v>
      </c>
      <c r="B113" s="6" t="s">
        <v>139</v>
      </c>
    </row>
    <row r="114" spans="1:2">
      <c r="A114" s="6" t="s">
        <v>57</v>
      </c>
      <c r="B114" s="6" t="s">
        <v>138</v>
      </c>
    </row>
    <row r="115" spans="1:2">
      <c r="A115" s="6" t="s">
        <v>6</v>
      </c>
      <c r="B115" s="6" t="s">
        <v>108</v>
      </c>
    </row>
    <row r="116" spans="1:2">
      <c r="A116" s="6" t="s">
        <v>58</v>
      </c>
      <c r="B116" s="6" t="s">
        <v>58</v>
      </c>
    </row>
    <row r="117" spans="1:2">
      <c r="A117" s="6" t="s">
        <v>59</v>
      </c>
      <c r="B117" s="6" t="s">
        <v>167</v>
      </c>
    </row>
    <row r="118" spans="1:2">
      <c r="A118" s="6" t="s">
        <v>3</v>
      </c>
      <c r="B118" s="6" t="s">
        <v>149</v>
      </c>
    </row>
    <row r="119" spans="1:2">
      <c r="A119" s="6" t="s">
        <v>39</v>
      </c>
      <c r="B119" s="6" t="s">
        <v>139</v>
      </c>
    </row>
    <row r="120" spans="1:2">
      <c r="A120" s="6" t="s">
        <v>57</v>
      </c>
      <c r="B120" s="6" t="s">
        <v>138</v>
      </c>
    </row>
    <row r="121" spans="1:2">
      <c r="A121" s="6" t="s">
        <v>6</v>
      </c>
      <c r="B121" s="6" t="s">
        <v>108</v>
      </c>
    </row>
    <row r="122" spans="1:2">
      <c r="A122" s="6" t="s">
        <v>58</v>
      </c>
      <c r="B122" s="6" t="s">
        <v>58</v>
      </c>
    </row>
    <row r="123" spans="1:2">
      <c r="A123" s="6" t="s">
        <v>60</v>
      </c>
      <c r="B123" s="6" t="s">
        <v>168</v>
      </c>
    </row>
    <row r="124" spans="1:2">
      <c r="A124" s="6" t="s">
        <v>1022</v>
      </c>
      <c r="B124" s="6" t="s">
        <v>169</v>
      </c>
    </row>
    <row r="125" spans="1:2">
      <c r="A125" s="6" t="s">
        <v>25</v>
      </c>
      <c r="B125" s="6" t="s">
        <v>161</v>
      </c>
    </row>
    <row r="126" spans="1:2">
      <c r="A126" s="6" t="s">
        <v>61</v>
      </c>
      <c r="B126" s="6" t="s">
        <v>172</v>
      </c>
    </row>
    <row r="127" spans="1:2">
      <c r="A127" s="6" t="s">
        <v>62</v>
      </c>
      <c r="B127" s="6" t="s">
        <v>170</v>
      </c>
    </row>
    <row r="128" spans="1:2">
      <c r="A128" s="6" t="s">
        <v>7</v>
      </c>
      <c r="B128" s="6" t="s">
        <v>171</v>
      </c>
    </row>
    <row r="129" spans="1:13">
      <c r="A129" s="6" t="s">
        <v>63</v>
      </c>
      <c r="B129" s="6" t="s">
        <v>173</v>
      </c>
    </row>
    <row r="130" spans="1:13">
      <c r="A130" s="6" t="s">
        <v>64</v>
      </c>
      <c r="B130" s="6" t="s">
        <v>174</v>
      </c>
    </row>
    <row r="131" spans="1:13">
      <c r="A131" s="6" t="s">
        <v>1023</v>
      </c>
      <c r="B131" s="6" t="s">
        <v>1024</v>
      </c>
    </row>
    <row r="132" spans="1:13" ht="56.25" customHeight="1">
      <c r="A132" s="10" t="s">
        <v>1010</v>
      </c>
      <c r="B132" s="10" t="s">
        <v>1011</v>
      </c>
      <c r="H132" t="str">
        <f>IF($A$1=1,"Môi trường làm việc và văn hóa tổ chức","Working Environment and Organizational Culture")</f>
        <v>Môi trường làm việc và văn hóa tổ chức</v>
      </c>
      <c r="I132" t="str">
        <f>IF($A$1=1,"Cơ hội thăng tiến tốt","Promotion Opportunites")</f>
        <v>Cơ hội thăng tiến tốt</v>
      </c>
      <c r="J132" t="str">
        <f>IF($A$1=1,"Cơ hội được đào tạo và phát triển","Training and Development")</f>
        <v>Cơ hội được đào tạo và phát triển</v>
      </c>
      <c r="K132" t="str">
        <f>IF($A$1=1,"Cơ chế đãi ngộ tốt","Good Remuneration and Benefits")</f>
        <v>Cơ chế đãi ngộ tốt</v>
      </c>
      <c r="L132" t="str">
        <f>IF($A$1=1,"Thương hiệu tuyển dụng","Employer Branding")</f>
        <v>Thương hiệu tuyển dụng</v>
      </c>
      <c r="M132" t="str">
        <f>IF($A$1=1,"Khác","Other")</f>
        <v>Khác</v>
      </c>
    </row>
    <row r="133" spans="1:13">
      <c r="A133" s="85" t="s">
        <v>997</v>
      </c>
      <c r="B133" s="6" t="s">
        <v>998</v>
      </c>
    </row>
    <row r="134" spans="1:13">
      <c r="A134" s="95" t="s">
        <v>8</v>
      </c>
      <c r="B134" s="95" t="s">
        <v>175</v>
      </c>
    </row>
    <row r="135" spans="1:13">
      <c r="A135" s="96" t="s">
        <v>984</v>
      </c>
      <c r="B135" s="96" t="s">
        <v>985</v>
      </c>
    </row>
    <row r="136" spans="1:13">
      <c r="A136" s="96" t="s">
        <v>990</v>
      </c>
      <c r="B136" s="96" t="s">
        <v>991</v>
      </c>
    </row>
    <row r="137" spans="1:13">
      <c r="A137" t="s">
        <v>992</v>
      </c>
      <c r="B137" t="s">
        <v>994</v>
      </c>
    </row>
    <row r="138" spans="1:13" ht="33.75">
      <c r="A138" s="124" t="s">
        <v>1007</v>
      </c>
      <c r="B138" s="124" t="s">
        <v>1008</v>
      </c>
    </row>
    <row r="144" spans="1:13">
      <c r="F144" s="9"/>
    </row>
  </sheetData>
  <sortState xmlns:xlrd2="http://schemas.microsoft.com/office/spreadsheetml/2017/richdata2" ref="F3:F68">
    <sortCondition descending="1" ref="F3"/>
  </sortState>
  <mergeCells count="2">
    <mergeCell ref="A1:B1"/>
    <mergeCell ref="H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C711"/>
  <sheetViews>
    <sheetView topLeftCell="D1" workbookViewId="0">
      <selection activeCell="F40" sqref="F40"/>
    </sheetView>
  </sheetViews>
  <sheetFormatPr defaultRowHeight="11.25"/>
  <cols>
    <col min="1" max="1" width="13.6640625" style="2" hidden="1" customWidth="1"/>
    <col min="2" max="2" width="30.6640625" style="2" hidden="1" customWidth="1"/>
    <col min="3" max="3" width="16" style="2" hidden="1" customWidth="1"/>
  </cols>
  <sheetData>
    <row r="2" spans="1:3">
      <c r="A2" s="2" t="s">
        <v>191</v>
      </c>
      <c r="B2" s="2" t="s">
        <v>192</v>
      </c>
    </row>
    <row r="3" spans="1:3">
      <c r="A3" s="2" t="s">
        <v>193</v>
      </c>
      <c r="B3" s="2" t="s">
        <v>194</v>
      </c>
      <c r="C3" s="2" t="s">
        <v>193</v>
      </c>
    </row>
    <row r="4" spans="1:3">
      <c r="A4" s="2" t="s">
        <v>193</v>
      </c>
      <c r="B4" s="2" t="s">
        <v>195</v>
      </c>
      <c r="C4" s="2" t="s">
        <v>205</v>
      </c>
    </row>
    <row r="5" spans="1:3">
      <c r="A5" s="2" t="s">
        <v>193</v>
      </c>
      <c r="B5" s="2" t="s">
        <v>196</v>
      </c>
      <c r="C5" s="2" t="s">
        <v>214</v>
      </c>
    </row>
    <row r="6" spans="1:3">
      <c r="A6" s="2" t="s">
        <v>193</v>
      </c>
      <c r="B6" s="2" t="s">
        <v>197</v>
      </c>
      <c r="C6" s="2" t="s">
        <v>223</v>
      </c>
    </row>
    <row r="7" spans="1:3">
      <c r="A7" s="2" t="s">
        <v>193</v>
      </c>
      <c r="B7" s="2" t="s">
        <v>198</v>
      </c>
      <c r="C7" s="2" t="s">
        <v>234</v>
      </c>
    </row>
    <row r="8" spans="1:3">
      <c r="A8" s="2" t="s">
        <v>193</v>
      </c>
      <c r="B8" s="2" t="s">
        <v>199</v>
      </c>
      <c r="C8" s="2" t="s">
        <v>242</v>
      </c>
    </row>
    <row r="9" spans="1:3">
      <c r="A9" s="2" t="s">
        <v>193</v>
      </c>
      <c r="B9" s="2" t="s">
        <v>200</v>
      </c>
      <c r="C9" s="2" t="s">
        <v>251</v>
      </c>
    </row>
    <row r="10" spans="1:3">
      <c r="A10" s="2" t="s">
        <v>193</v>
      </c>
      <c r="B10" s="2" t="s">
        <v>201</v>
      </c>
      <c r="C10" s="2" t="s">
        <v>261</v>
      </c>
    </row>
    <row r="11" spans="1:3">
      <c r="A11" s="2" t="s">
        <v>193</v>
      </c>
      <c r="B11" s="2" t="s">
        <v>202</v>
      </c>
      <c r="C11" s="2" t="s">
        <v>273</v>
      </c>
    </row>
    <row r="12" spans="1:3">
      <c r="A12" s="2" t="s">
        <v>193</v>
      </c>
      <c r="B12" s="2" t="s">
        <v>203</v>
      </c>
      <c r="C12" s="2" t="s">
        <v>283</v>
      </c>
    </row>
    <row r="13" spans="1:3">
      <c r="A13" s="2" t="s">
        <v>193</v>
      </c>
      <c r="B13" s="2" t="s">
        <v>204</v>
      </c>
      <c r="C13" s="2" t="s">
        <v>294</v>
      </c>
    </row>
    <row r="14" spans="1:3">
      <c r="A14" s="2" t="s">
        <v>205</v>
      </c>
      <c r="B14" s="2" t="s">
        <v>206</v>
      </c>
      <c r="C14" s="2" t="s">
        <v>305</v>
      </c>
    </row>
    <row r="15" spans="1:3">
      <c r="A15" s="2" t="s">
        <v>205</v>
      </c>
      <c r="B15" s="2" t="s">
        <v>207</v>
      </c>
      <c r="C15" s="2" t="s">
        <v>315</v>
      </c>
    </row>
    <row r="16" spans="1:3">
      <c r="A16" s="2" t="s">
        <v>205</v>
      </c>
      <c r="B16" s="2" t="s">
        <v>208</v>
      </c>
      <c r="C16" s="2" t="s">
        <v>325</v>
      </c>
    </row>
    <row r="17" spans="1:3">
      <c r="A17" s="2" t="s">
        <v>205</v>
      </c>
      <c r="B17" s="2" t="s">
        <v>209</v>
      </c>
      <c r="C17" s="2" t="s">
        <v>339</v>
      </c>
    </row>
    <row r="18" spans="1:3">
      <c r="A18" s="2" t="s">
        <v>205</v>
      </c>
      <c r="B18" s="2" t="s">
        <v>210</v>
      </c>
      <c r="C18" s="2" t="s">
        <v>348</v>
      </c>
    </row>
    <row r="19" spans="1:3">
      <c r="A19" s="2" t="s">
        <v>205</v>
      </c>
      <c r="B19" s="2" t="s">
        <v>211</v>
      </c>
      <c r="C19" s="2" t="s">
        <v>364</v>
      </c>
    </row>
    <row r="20" spans="1:3">
      <c r="A20" s="2" t="s">
        <v>205</v>
      </c>
      <c r="B20" s="2" t="s">
        <v>212</v>
      </c>
      <c r="C20" s="2" t="s">
        <v>373</v>
      </c>
    </row>
    <row r="21" spans="1:3">
      <c r="A21" s="2" t="s">
        <v>205</v>
      </c>
      <c r="B21" s="2" t="s">
        <v>213</v>
      </c>
      <c r="C21" s="2" t="s">
        <v>384</v>
      </c>
    </row>
    <row r="22" spans="1:3">
      <c r="A22" s="2" t="s">
        <v>214</v>
      </c>
      <c r="B22" s="2" t="s">
        <v>215</v>
      </c>
      <c r="C22" s="2" t="s">
        <v>396</v>
      </c>
    </row>
    <row r="23" spans="1:3">
      <c r="A23" s="2" t="s">
        <v>214</v>
      </c>
      <c r="B23" s="2" t="s">
        <v>216</v>
      </c>
      <c r="C23" s="2" t="s">
        <v>409</v>
      </c>
    </row>
    <row r="24" spans="1:3">
      <c r="A24" s="2" t="s">
        <v>214</v>
      </c>
      <c r="B24" s="2" t="s">
        <v>217</v>
      </c>
      <c r="C24" s="2" t="s">
        <v>427</v>
      </c>
    </row>
    <row r="25" spans="1:3">
      <c r="A25" s="2" t="s">
        <v>214</v>
      </c>
      <c r="B25" s="2" t="s">
        <v>218</v>
      </c>
      <c r="C25" s="2" t="s">
        <v>439</v>
      </c>
    </row>
    <row r="26" spans="1:3">
      <c r="A26" s="2" t="s">
        <v>214</v>
      </c>
      <c r="B26" s="2" t="s">
        <v>219</v>
      </c>
      <c r="C26" s="2" t="s">
        <v>446</v>
      </c>
    </row>
    <row r="27" spans="1:3">
      <c r="A27" s="2" t="s">
        <v>214</v>
      </c>
      <c r="B27" s="2" t="s">
        <v>220</v>
      </c>
      <c r="C27" s="2" t="s">
        <v>478</v>
      </c>
    </row>
    <row r="28" spans="1:3">
      <c r="A28" s="2" t="s">
        <v>214</v>
      </c>
      <c r="B28" s="2" t="s">
        <v>221</v>
      </c>
      <c r="C28" s="2" t="s">
        <v>491</v>
      </c>
    </row>
    <row r="29" spans="1:3">
      <c r="A29" s="2" t="s">
        <v>214</v>
      </c>
      <c r="B29" s="2" t="s">
        <v>222</v>
      </c>
      <c r="C29" s="2" t="s">
        <v>504</v>
      </c>
    </row>
    <row r="30" spans="1:3">
      <c r="A30" s="2" t="s">
        <v>223</v>
      </c>
      <c r="B30" s="2" t="s">
        <v>224</v>
      </c>
      <c r="C30" s="2" t="s">
        <v>520</v>
      </c>
    </row>
    <row r="31" spans="1:3">
      <c r="A31" s="2" t="s">
        <v>223</v>
      </c>
      <c r="B31" s="2" t="s">
        <v>225</v>
      </c>
      <c r="C31" s="2" t="s">
        <v>528</v>
      </c>
    </row>
    <row r="32" spans="1:3">
      <c r="A32" s="2" t="s">
        <v>223</v>
      </c>
      <c r="B32" s="2" t="s">
        <v>226</v>
      </c>
      <c r="C32" s="2" t="s">
        <v>540</v>
      </c>
    </row>
    <row r="33" spans="1:3">
      <c r="A33" s="2" t="s">
        <v>223</v>
      </c>
      <c r="B33" s="2" t="s">
        <v>227</v>
      </c>
      <c r="C33" s="2" t="s">
        <v>551</v>
      </c>
    </row>
    <row r="34" spans="1:3">
      <c r="A34" s="2" t="s">
        <v>223</v>
      </c>
      <c r="B34" s="2" t="s">
        <v>228</v>
      </c>
      <c r="C34" s="2" t="s">
        <v>561</v>
      </c>
    </row>
    <row r="35" spans="1:3">
      <c r="A35" s="2" t="s">
        <v>223</v>
      </c>
      <c r="B35" s="2" t="s">
        <v>229</v>
      </c>
      <c r="C35" s="2" t="s">
        <v>577</v>
      </c>
    </row>
    <row r="36" spans="1:3">
      <c r="A36" s="2" t="s">
        <v>223</v>
      </c>
      <c r="B36" s="2" t="s">
        <v>230</v>
      </c>
      <c r="C36" s="2" t="s">
        <v>587</v>
      </c>
    </row>
    <row r="37" spans="1:3">
      <c r="A37" s="2" t="s">
        <v>223</v>
      </c>
      <c r="B37" s="2" t="s">
        <v>231</v>
      </c>
      <c r="C37" s="2" t="s">
        <v>596</v>
      </c>
    </row>
    <row r="38" spans="1:3">
      <c r="A38" s="2" t="s">
        <v>223</v>
      </c>
      <c r="B38" s="2" t="s">
        <v>232</v>
      </c>
      <c r="C38" s="2" t="s">
        <v>609</v>
      </c>
    </row>
    <row r="39" spans="1:3">
      <c r="A39" s="2" t="s">
        <v>223</v>
      </c>
      <c r="B39" s="2" t="s">
        <v>233</v>
      </c>
      <c r="C39" s="2" t="s">
        <v>621</v>
      </c>
    </row>
    <row r="40" spans="1:3">
      <c r="A40" s="2" t="s">
        <v>234</v>
      </c>
      <c r="B40" s="2" t="s">
        <v>235</v>
      </c>
      <c r="C40" s="2" t="s">
        <v>631</v>
      </c>
    </row>
    <row r="41" spans="1:3">
      <c r="A41" s="2" t="s">
        <v>234</v>
      </c>
      <c r="B41" s="2" t="s">
        <v>236</v>
      </c>
      <c r="C41" s="2" t="s">
        <v>647</v>
      </c>
    </row>
    <row r="42" spans="1:3">
      <c r="A42" s="2" t="s">
        <v>234</v>
      </c>
      <c r="B42" s="2" t="s">
        <v>237</v>
      </c>
      <c r="C42" s="2" t="s">
        <v>658</v>
      </c>
    </row>
    <row r="43" spans="1:3">
      <c r="A43" s="2" t="s">
        <v>234</v>
      </c>
      <c r="B43" s="2" t="s">
        <v>238</v>
      </c>
      <c r="C43" s="2" t="s">
        <v>680</v>
      </c>
    </row>
    <row r="44" spans="1:3">
      <c r="A44" s="2" t="s">
        <v>234</v>
      </c>
      <c r="B44" s="2" t="s">
        <v>239</v>
      </c>
      <c r="C44" s="2" t="s">
        <v>689</v>
      </c>
    </row>
    <row r="45" spans="1:3">
      <c r="A45" s="2" t="s">
        <v>234</v>
      </c>
      <c r="B45" s="2" t="s">
        <v>240</v>
      </c>
      <c r="C45" s="2" t="s">
        <v>697</v>
      </c>
    </row>
    <row r="46" spans="1:3">
      <c r="A46" s="2" t="s">
        <v>234</v>
      </c>
      <c r="B46" s="2" t="s">
        <v>241</v>
      </c>
      <c r="C46" s="2" t="s">
        <v>711</v>
      </c>
    </row>
    <row r="47" spans="1:3">
      <c r="A47" s="2" t="s">
        <v>242</v>
      </c>
      <c r="B47" s="2" t="s">
        <v>243</v>
      </c>
      <c r="C47" s="2" t="s">
        <v>721</v>
      </c>
    </row>
    <row r="48" spans="1:3">
      <c r="A48" s="2" t="s">
        <v>242</v>
      </c>
      <c r="B48" s="2" t="s">
        <v>244</v>
      </c>
      <c r="C48" s="2" t="s">
        <v>730</v>
      </c>
    </row>
    <row r="49" spans="1:3">
      <c r="A49" s="2" t="s">
        <v>242</v>
      </c>
      <c r="B49" s="2" t="s">
        <v>245</v>
      </c>
      <c r="C49" s="2" t="s">
        <v>749</v>
      </c>
    </row>
    <row r="50" spans="1:3">
      <c r="A50" s="2" t="s">
        <v>242</v>
      </c>
      <c r="B50" s="2" t="s">
        <v>246</v>
      </c>
      <c r="C50" s="2" t="s">
        <v>764</v>
      </c>
    </row>
    <row r="51" spans="1:3">
      <c r="A51" s="2" t="s">
        <v>242</v>
      </c>
      <c r="B51" s="2" t="s">
        <v>247</v>
      </c>
      <c r="C51" s="2" t="s">
        <v>779</v>
      </c>
    </row>
    <row r="52" spans="1:3">
      <c r="A52" s="2" t="s">
        <v>242</v>
      </c>
      <c r="B52" s="2" t="s">
        <v>248</v>
      </c>
      <c r="C52" s="2" t="s">
        <v>790</v>
      </c>
    </row>
    <row r="53" spans="1:3">
      <c r="A53" s="2" t="s">
        <v>242</v>
      </c>
      <c r="B53" s="2" t="s">
        <v>249</v>
      </c>
      <c r="C53" s="2" t="s">
        <v>802</v>
      </c>
    </row>
    <row r="54" spans="1:3">
      <c r="A54" s="2" t="s">
        <v>242</v>
      </c>
      <c r="B54" s="2" t="s">
        <v>250</v>
      </c>
      <c r="C54" s="2" t="s">
        <v>815</v>
      </c>
    </row>
    <row r="55" spans="1:3">
      <c r="A55" s="2" t="s">
        <v>251</v>
      </c>
      <c r="B55" s="2" t="s">
        <v>252</v>
      </c>
      <c r="C55" s="2" t="s">
        <v>825</v>
      </c>
    </row>
    <row r="56" spans="1:3">
      <c r="A56" s="2" t="s">
        <v>251</v>
      </c>
      <c r="B56" s="2" t="s">
        <v>253</v>
      </c>
      <c r="C56" s="2" t="s">
        <v>834</v>
      </c>
    </row>
    <row r="57" spans="1:3">
      <c r="A57" s="2" t="s">
        <v>251</v>
      </c>
      <c r="B57" s="2" t="s">
        <v>254</v>
      </c>
      <c r="C57" s="2" t="s">
        <v>844</v>
      </c>
    </row>
    <row r="58" spans="1:3">
      <c r="A58" s="2" t="s">
        <v>251</v>
      </c>
      <c r="B58" s="2" t="s">
        <v>255</v>
      </c>
      <c r="C58" s="2" t="s">
        <v>872</v>
      </c>
    </row>
    <row r="59" spans="1:3">
      <c r="A59" s="2" t="s">
        <v>251</v>
      </c>
      <c r="B59" s="2" t="s">
        <v>256</v>
      </c>
      <c r="C59" s="2" t="s">
        <v>882</v>
      </c>
    </row>
    <row r="60" spans="1:3">
      <c r="A60" s="2" t="s">
        <v>251</v>
      </c>
      <c r="B60" s="2" t="s">
        <v>257</v>
      </c>
      <c r="C60" s="2" t="s">
        <v>894</v>
      </c>
    </row>
    <row r="61" spans="1:3">
      <c r="A61" s="2" t="s">
        <v>251</v>
      </c>
      <c r="B61" s="2" t="s">
        <v>258</v>
      </c>
      <c r="C61" s="2" t="s">
        <v>919</v>
      </c>
    </row>
    <row r="62" spans="1:3">
      <c r="A62" s="2" t="s">
        <v>251</v>
      </c>
      <c r="B62" s="2" t="s">
        <v>259</v>
      </c>
      <c r="C62" s="2" t="s">
        <v>928</v>
      </c>
    </row>
    <row r="63" spans="1:3">
      <c r="A63" s="2" t="s">
        <v>251</v>
      </c>
      <c r="B63" s="2" t="s">
        <v>260</v>
      </c>
      <c r="C63" s="2" t="s">
        <v>936</v>
      </c>
    </row>
    <row r="64" spans="1:3">
      <c r="A64" s="2" t="s">
        <v>261</v>
      </c>
      <c r="B64" s="2" t="s">
        <v>262</v>
      </c>
      <c r="C64" s="2" t="s">
        <v>945</v>
      </c>
    </row>
    <row r="65" spans="1:3">
      <c r="A65" s="2" t="s">
        <v>261</v>
      </c>
      <c r="B65" s="2" t="s">
        <v>263</v>
      </c>
      <c r="C65" s="2" t="s">
        <v>955</v>
      </c>
    </row>
    <row r="66" spans="1:3">
      <c r="A66" s="2" t="s">
        <v>261</v>
      </c>
      <c r="B66" s="2" t="s">
        <v>264</v>
      </c>
    </row>
    <row r="67" spans="1:3">
      <c r="A67" s="2" t="s">
        <v>261</v>
      </c>
      <c r="B67" s="2" t="s">
        <v>265</v>
      </c>
    </row>
    <row r="68" spans="1:3">
      <c r="A68" s="2" t="s">
        <v>261</v>
      </c>
      <c r="B68" s="2" t="s">
        <v>266</v>
      </c>
    </row>
    <row r="69" spans="1:3">
      <c r="A69" s="2" t="s">
        <v>261</v>
      </c>
      <c r="B69" s="2" t="s">
        <v>267</v>
      </c>
    </row>
    <row r="70" spans="1:3">
      <c r="A70" s="2" t="s">
        <v>261</v>
      </c>
      <c r="B70" s="2" t="s">
        <v>268</v>
      </c>
    </row>
    <row r="71" spans="1:3">
      <c r="A71" s="2" t="s">
        <v>261</v>
      </c>
      <c r="B71" s="2" t="s">
        <v>269</v>
      </c>
    </row>
    <row r="72" spans="1:3">
      <c r="A72" s="2" t="s">
        <v>261</v>
      </c>
      <c r="B72" s="2" t="s">
        <v>270</v>
      </c>
    </row>
    <row r="73" spans="1:3">
      <c r="A73" s="2" t="s">
        <v>261</v>
      </c>
      <c r="B73" s="2" t="s">
        <v>271</v>
      </c>
    </row>
    <row r="74" spans="1:3">
      <c r="A74" s="2" t="s">
        <v>261</v>
      </c>
      <c r="B74" s="2" t="s">
        <v>272</v>
      </c>
    </row>
    <row r="75" spans="1:3">
      <c r="A75" s="2" t="s">
        <v>273</v>
      </c>
      <c r="B75" s="2" t="s">
        <v>274</v>
      </c>
    </row>
    <row r="76" spans="1:3">
      <c r="A76" s="2" t="s">
        <v>273</v>
      </c>
      <c r="B76" s="2" t="s">
        <v>275</v>
      </c>
    </row>
    <row r="77" spans="1:3">
      <c r="A77" s="2" t="s">
        <v>273</v>
      </c>
      <c r="B77" s="2" t="s">
        <v>276</v>
      </c>
    </row>
    <row r="78" spans="1:3">
      <c r="A78" s="2" t="s">
        <v>273</v>
      </c>
      <c r="B78" s="2" t="s">
        <v>277</v>
      </c>
    </row>
    <row r="79" spans="1:3">
      <c r="A79" s="2" t="s">
        <v>273</v>
      </c>
      <c r="B79" s="2" t="s">
        <v>278</v>
      </c>
    </row>
    <row r="80" spans="1:3">
      <c r="A80" s="2" t="s">
        <v>273</v>
      </c>
      <c r="B80" s="2" t="s">
        <v>279</v>
      </c>
    </row>
    <row r="81" spans="1:2">
      <c r="A81" s="2" t="s">
        <v>273</v>
      </c>
      <c r="B81" s="2" t="s">
        <v>280</v>
      </c>
    </row>
    <row r="82" spans="1:2">
      <c r="A82" s="2" t="s">
        <v>273</v>
      </c>
      <c r="B82" s="2" t="s">
        <v>281</v>
      </c>
    </row>
    <row r="83" spans="1:2">
      <c r="A83" s="2" t="s">
        <v>273</v>
      </c>
      <c r="B83" s="2" t="s">
        <v>282</v>
      </c>
    </row>
    <row r="84" spans="1:2">
      <c r="A84" s="2" t="s">
        <v>283</v>
      </c>
      <c r="B84" s="2" t="s">
        <v>284</v>
      </c>
    </row>
    <row r="85" spans="1:2">
      <c r="A85" s="2" t="s">
        <v>283</v>
      </c>
      <c r="B85" s="2" t="s">
        <v>285</v>
      </c>
    </row>
    <row r="86" spans="1:2">
      <c r="A86" s="2" t="s">
        <v>283</v>
      </c>
      <c r="B86" s="2" t="s">
        <v>286</v>
      </c>
    </row>
    <row r="87" spans="1:2">
      <c r="A87" s="2" t="s">
        <v>283</v>
      </c>
      <c r="B87" s="2" t="s">
        <v>287</v>
      </c>
    </row>
    <row r="88" spans="1:2">
      <c r="A88" s="2" t="s">
        <v>283</v>
      </c>
      <c r="B88" s="2" t="s">
        <v>288</v>
      </c>
    </row>
    <row r="89" spans="1:2">
      <c r="A89" s="2" t="s">
        <v>283</v>
      </c>
      <c r="B89" s="2" t="s">
        <v>289</v>
      </c>
    </row>
    <row r="90" spans="1:2">
      <c r="A90" s="2" t="s">
        <v>283</v>
      </c>
      <c r="B90" s="2" t="s">
        <v>290</v>
      </c>
    </row>
    <row r="91" spans="1:2">
      <c r="A91" s="2" t="s">
        <v>283</v>
      </c>
      <c r="B91" s="2" t="s">
        <v>291</v>
      </c>
    </row>
    <row r="92" spans="1:2">
      <c r="A92" s="2" t="s">
        <v>283</v>
      </c>
      <c r="B92" s="2" t="s">
        <v>292</v>
      </c>
    </row>
    <row r="93" spans="1:2">
      <c r="A93" s="2" t="s">
        <v>283</v>
      </c>
      <c r="B93" s="2" t="s">
        <v>293</v>
      </c>
    </row>
    <row r="94" spans="1:2">
      <c r="A94" s="2" t="s">
        <v>294</v>
      </c>
      <c r="B94" s="2" t="s">
        <v>295</v>
      </c>
    </row>
    <row r="95" spans="1:2">
      <c r="A95" s="2" t="s">
        <v>294</v>
      </c>
      <c r="B95" s="2" t="s">
        <v>296</v>
      </c>
    </row>
    <row r="96" spans="1:2">
      <c r="A96" s="2" t="s">
        <v>294</v>
      </c>
      <c r="B96" s="2" t="s">
        <v>297</v>
      </c>
    </row>
    <row r="97" spans="1:2">
      <c r="A97" s="2" t="s">
        <v>294</v>
      </c>
      <c r="B97" s="2" t="s">
        <v>298</v>
      </c>
    </row>
    <row r="98" spans="1:2">
      <c r="A98" s="2" t="s">
        <v>294</v>
      </c>
      <c r="B98" s="2" t="s">
        <v>299</v>
      </c>
    </row>
    <row r="99" spans="1:2">
      <c r="A99" s="2" t="s">
        <v>294</v>
      </c>
      <c r="B99" s="2" t="s">
        <v>300</v>
      </c>
    </row>
    <row r="100" spans="1:2">
      <c r="A100" s="2" t="s">
        <v>294</v>
      </c>
      <c r="B100" s="2" t="s">
        <v>301</v>
      </c>
    </row>
    <row r="101" spans="1:2">
      <c r="A101" s="2" t="s">
        <v>294</v>
      </c>
      <c r="B101" s="2" t="s">
        <v>302</v>
      </c>
    </row>
    <row r="102" spans="1:2">
      <c r="A102" s="2" t="s">
        <v>294</v>
      </c>
      <c r="B102" s="2" t="s">
        <v>303</v>
      </c>
    </row>
    <row r="103" spans="1:2">
      <c r="A103" s="2" t="s">
        <v>294</v>
      </c>
      <c r="B103" s="2" t="s">
        <v>304</v>
      </c>
    </row>
    <row r="104" spans="1:2">
      <c r="A104" s="2" t="s">
        <v>305</v>
      </c>
      <c r="B104" s="2" t="s">
        <v>306</v>
      </c>
    </row>
    <row r="105" spans="1:2">
      <c r="A105" s="2" t="s">
        <v>305</v>
      </c>
      <c r="B105" s="2" t="s">
        <v>307</v>
      </c>
    </row>
    <row r="106" spans="1:2">
      <c r="A106" s="2" t="s">
        <v>305</v>
      </c>
      <c r="B106" s="2" t="s">
        <v>308</v>
      </c>
    </row>
    <row r="107" spans="1:2">
      <c r="A107" s="2" t="s">
        <v>305</v>
      </c>
      <c r="B107" s="2" t="s">
        <v>309</v>
      </c>
    </row>
    <row r="108" spans="1:2">
      <c r="A108" s="2" t="s">
        <v>305</v>
      </c>
      <c r="B108" s="2" t="s">
        <v>310</v>
      </c>
    </row>
    <row r="109" spans="1:2">
      <c r="A109" s="2" t="s">
        <v>305</v>
      </c>
      <c r="B109" s="2" t="s">
        <v>311</v>
      </c>
    </row>
    <row r="110" spans="1:2">
      <c r="A110" s="2" t="s">
        <v>305</v>
      </c>
      <c r="B110" s="2" t="s">
        <v>312</v>
      </c>
    </row>
    <row r="111" spans="1:2">
      <c r="A111" s="2" t="s">
        <v>305</v>
      </c>
      <c r="B111" s="2" t="s">
        <v>313</v>
      </c>
    </row>
    <row r="112" spans="1:2">
      <c r="A112" s="2" t="s">
        <v>305</v>
      </c>
      <c r="B112" s="2" t="s">
        <v>314</v>
      </c>
    </row>
    <row r="113" spans="1:2">
      <c r="A113" s="2" t="s">
        <v>315</v>
      </c>
      <c r="B113" s="2" t="s">
        <v>316</v>
      </c>
    </row>
    <row r="114" spans="1:2">
      <c r="A114" s="2" t="s">
        <v>315</v>
      </c>
      <c r="B114" s="2" t="s">
        <v>317</v>
      </c>
    </row>
    <row r="115" spans="1:2">
      <c r="A115" s="2" t="s">
        <v>315</v>
      </c>
      <c r="B115" s="2" t="s">
        <v>318</v>
      </c>
    </row>
    <row r="116" spans="1:2">
      <c r="A116" s="2" t="s">
        <v>315</v>
      </c>
      <c r="B116" s="2" t="s">
        <v>319</v>
      </c>
    </row>
    <row r="117" spans="1:2">
      <c r="A117" s="2" t="s">
        <v>315</v>
      </c>
      <c r="B117" s="2" t="s">
        <v>320</v>
      </c>
    </row>
    <row r="118" spans="1:2">
      <c r="A118" s="2" t="s">
        <v>315</v>
      </c>
      <c r="B118" s="2" t="s">
        <v>321</v>
      </c>
    </row>
    <row r="119" spans="1:2">
      <c r="A119" s="2" t="s">
        <v>315</v>
      </c>
      <c r="B119" s="2" t="s">
        <v>322</v>
      </c>
    </row>
    <row r="120" spans="1:2">
      <c r="A120" s="2" t="s">
        <v>315</v>
      </c>
      <c r="B120" s="2" t="s">
        <v>323</v>
      </c>
    </row>
    <row r="121" spans="1:2">
      <c r="A121" s="2" t="s">
        <v>315</v>
      </c>
      <c r="B121" s="2" t="s">
        <v>324</v>
      </c>
    </row>
    <row r="122" spans="1:2">
      <c r="A122" s="2" t="s">
        <v>325</v>
      </c>
      <c r="B122" s="2" t="s">
        <v>326</v>
      </c>
    </row>
    <row r="123" spans="1:2">
      <c r="A123" s="2" t="s">
        <v>325</v>
      </c>
      <c r="B123" s="2" t="s">
        <v>327</v>
      </c>
    </row>
    <row r="124" spans="1:2">
      <c r="A124" s="2" t="s">
        <v>325</v>
      </c>
      <c r="B124" s="2" t="s">
        <v>328</v>
      </c>
    </row>
    <row r="125" spans="1:2">
      <c r="A125" s="2" t="s">
        <v>325</v>
      </c>
      <c r="B125" s="2" t="s">
        <v>329</v>
      </c>
    </row>
    <row r="126" spans="1:2">
      <c r="A126" s="2" t="s">
        <v>325</v>
      </c>
      <c r="B126" s="2" t="s">
        <v>330</v>
      </c>
    </row>
    <row r="127" spans="1:2">
      <c r="A127" s="2" t="s">
        <v>325</v>
      </c>
      <c r="B127" s="2" t="s">
        <v>331</v>
      </c>
    </row>
    <row r="128" spans="1:2">
      <c r="A128" s="2" t="s">
        <v>325</v>
      </c>
      <c r="B128" s="2" t="s">
        <v>332</v>
      </c>
    </row>
    <row r="129" spans="1:2">
      <c r="A129" s="2" t="s">
        <v>325</v>
      </c>
      <c r="B129" s="2" t="s">
        <v>333</v>
      </c>
    </row>
    <row r="130" spans="1:2">
      <c r="A130" s="2" t="s">
        <v>325</v>
      </c>
      <c r="B130" s="2" t="s">
        <v>334</v>
      </c>
    </row>
    <row r="131" spans="1:2">
      <c r="A131" s="2" t="s">
        <v>325</v>
      </c>
      <c r="B131" s="2" t="s">
        <v>335</v>
      </c>
    </row>
    <row r="132" spans="1:2">
      <c r="A132" s="2" t="s">
        <v>325</v>
      </c>
      <c r="B132" s="2" t="s">
        <v>336</v>
      </c>
    </row>
    <row r="133" spans="1:2">
      <c r="A133" s="2" t="s">
        <v>325</v>
      </c>
      <c r="B133" s="2" t="s">
        <v>337</v>
      </c>
    </row>
    <row r="134" spans="1:2">
      <c r="A134" s="2" t="s">
        <v>325</v>
      </c>
      <c r="B134" s="2" t="s">
        <v>338</v>
      </c>
    </row>
    <row r="135" spans="1:2">
      <c r="A135" s="2" t="s">
        <v>339</v>
      </c>
      <c r="B135" s="2" t="s">
        <v>340</v>
      </c>
    </row>
    <row r="136" spans="1:2">
      <c r="A136" s="2" t="s">
        <v>339</v>
      </c>
      <c r="B136" s="2" t="s">
        <v>341</v>
      </c>
    </row>
    <row r="137" spans="1:2">
      <c r="A137" s="2" t="s">
        <v>339</v>
      </c>
      <c r="B137" s="2" t="s">
        <v>342</v>
      </c>
    </row>
    <row r="138" spans="1:2">
      <c r="A138" s="2" t="s">
        <v>339</v>
      </c>
      <c r="B138" s="2" t="s">
        <v>343</v>
      </c>
    </row>
    <row r="139" spans="1:2">
      <c r="A139" s="2" t="s">
        <v>339</v>
      </c>
      <c r="B139" s="2" t="s">
        <v>344</v>
      </c>
    </row>
    <row r="140" spans="1:2">
      <c r="A140" s="2" t="s">
        <v>339</v>
      </c>
      <c r="B140" s="2" t="s">
        <v>345</v>
      </c>
    </row>
    <row r="141" spans="1:2">
      <c r="A141" s="2" t="s">
        <v>339</v>
      </c>
      <c r="B141" s="2" t="s">
        <v>346</v>
      </c>
    </row>
    <row r="142" spans="1:2">
      <c r="A142" s="2" t="s">
        <v>339</v>
      </c>
      <c r="B142" s="2" t="s">
        <v>347</v>
      </c>
    </row>
    <row r="143" spans="1:2">
      <c r="A143" s="2" t="s">
        <v>348</v>
      </c>
      <c r="B143" s="2" t="s">
        <v>349</v>
      </c>
    </row>
    <row r="144" spans="1:2">
      <c r="A144" s="2" t="s">
        <v>348</v>
      </c>
      <c r="B144" s="2" t="s">
        <v>350</v>
      </c>
    </row>
    <row r="145" spans="1:2">
      <c r="A145" s="2" t="s">
        <v>348</v>
      </c>
      <c r="B145" s="2" t="s">
        <v>351</v>
      </c>
    </row>
    <row r="146" spans="1:2">
      <c r="A146" s="2" t="s">
        <v>348</v>
      </c>
      <c r="B146" s="2" t="s">
        <v>352</v>
      </c>
    </row>
    <row r="147" spans="1:2">
      <c r="A147" s="2" t="s">
        <v>348</v>
      </c>
      <c r="B147" s="2" t="s">
        <v>353</v>
      </c>
    </row>
    <row r="148" spans="1:2">
      <c r="A148" s="2" t="s">
        <v>348</v>
      </c>
      <c r="B148" s="2" t="s">
        <v>354</v>
      </c>
    </row>
    <row r="149" spans="1:2">
      <c r="A149" s="2" t="s">
        <v>348</v>
      </c>
      <c r="B149" s="2" t="s">
        <v>355</v>
      </c>
    </row>
    <row r="150" spans="1:2">
      <c r="A150" s="2" t="s">
        <v>348</v>
      </c>
      <c r="B150" s="2" t="s">
        <v>356</v>
      </c>
    </row>
    <row r="151" spans="1:2">
      <c r="A151" s="2" t="s">
        <v>348</v>
      </c>
      <c r="B151" s="2" t="s">
        <v>357</v>
      </c>
    </row>
    <row r="152" spans="1:2">
      <c r="A152" s="2" t="s">
        <v>348</v>
      </c>
      <c r="B152" s="2" t="s">
        <v>358</v>
      </c>
    </row>
    <row r="153" spans="1:2">
      <c r="A153" s="2" t="s">
        <v>348</v>
      </c>
      <c r="B153" s="2" t="s">
        <v>359</v>
      </c>
    </row>
    <row r="154" spans="1:2">
      <c r="A154" s="2" t="s">
        <v>348</v>
      </c>
      <c r="B154" s="2" t="s">
        <v>360</v>
      </c>
    </row>
    <row r="155" spans="1:2">
      <c r="A155" s="2" t="s">
        <v>348</v>
      </c>
      <c r="B155" s="2" t="s">
        <v>361</v>
      </c>
    </row>
    <row r="156" spans="1:2">
      <c r="A156" s="2" t="s">
        <v>348</v>
      </c>
      <c r="B156" s="2" t="s">
        <v>362</v>
      </c>
    </row>
    <row r="157" spans="1:2">
      <c r="A157" s="2" t="s">
        <v>348</v>
      </c>
      <c r="B157" s="2" t="s">
        <v>363</v>
      </c>
    </row>
    <row r="158" spans="1:2">
      <c r="A158" s="2" t="s">
        <v>364</v>
      </c>
      <c r="B158" s="2" t="s">
        <v>365</v>
      </c>
    </row>
    <row r="159" spans="1:2">
      <c r="A159" s="2" t="s">
        <v>364</v>
      </c>
      <c r="B159" s="2" t="s">
        <v>366</v>
      </c>
    </row>
    <row r="160" spans="1:2">
      <c r="A160" s="2" t="s">
        <v>364</v>
      </c>
      <c r="B160" s="2" t="s">
        <v>367</v>
      </c>
    </row>
    <row r="161" spans="1:2">
      <c r="A161" s="2" t="s">
        <v>364</v>
      </c>
      <c r="B161" s="2" t="s">
        <v>368</v>
      </c>
    </row>
    <row r="162" spans="1:2">
      <c r="A162" s="2" t="s">
        <v>364</v>
      </c>
      <c r="B162" s="2" t="s">
        <v>369</v>
      </c>
    </row>
    <row r="163" spans="1:2">
      <c r="A163" s="2" t="s">
        <v>364</v>
      </c>
      <c r="B163" s="2" t="s">
        <v>370</v>
      </c>
    </row>
    <row r="164" spans="1:2">
      <c r="A164" s="2" t="s">
        <v>364</v>
      </c>
      <c r="B164" s="2" t="s">
        <v>371</v>
      </c>
    </row>
    <row r="165" spans="1:2">
      <c r="A165" s="2" t="s">
        <v>364</v>
      </c>
      <c r="B165" s="2" t="s">
        <v>372</v>
      </c>
    </row>
    <row r="166" spans="1:2">
      <c r="A166" s="2" t="s">
        <v>373</v>
      </c>
      <c r="B166" s="2" t="s">
        <v>374</v>
      </c>
    </row>
    <row r="167" spans="1:2">
      <c r="A167" s="2" t="s">
        <v>373</v>
      </c>
      <c r="B167" s="2" t="s">
        <v>375</v>
      </c>
    </row>
    <row r="168" spans="1:2">
      <c r="A168" s="2" t="s">
        <v>373</v>
      </c>
      <c r="B168" s="2" t="s">
        <v>376</v>
      </c>
    </row>
    <row r="169" spans="1:2">
      <c r="A169" s="2" t="s">
        <v>373</v>
      </c>
      <c r="B169" s="2" t="s">
        <v>377</v>
      </c>
    </row>
    <row r="170" spans="1:2">
      <c r="A170" s="2" t="s">
        <v>373</v>
      </c>
      <c r="B170" s="2" t="s">
        <v>378</v>
      </c>
    </row>
    <row r="171" spans="1:2">
      <c r="A171" s="2" t="s">
        <v>373</v>
      </c>
      <c r="B171" s="2" t="s">
        <v>379</v>
      </c>
    </row>
    <row r="172" spans="1:2">
      <c r="A172" s="2" t="s">
        <v>373</v>
      </c>
      <c r="B172" s="2" t="s">
        <v>380</v>
      </c>
    </row>
    <row r="173" spans="1:2">
      <c r="A173" s="2" t="s">
        <v>373</v>
      </c>
      <c r="B173" s="2" t="s">
        <v>381</v>
      </c>
    </row>
    <row r="174" spans="1:2">
      <c r="A174" s="2" t="s">
        <v>373</v>
      </c>
      <c r="B174" s="2" t="s">
        <v>382</v>
      </c>
    </row>
    <row r="175" spans="1:2">
      <c r="A175" s="2" t="s">
        <v>373</v>
      </c>
      <c r="B175" s="2" t="s">
        <v>383</v>
      </c>
    </row>
    <row r="176" spans="1:2">
      <c r="A176" s="2" t="s">
        <v>384</v>
      </c>
      <c r="B176" s="2" t="s">
        <v>385</v>
      </c>
    </row>
    <row r="177" spans="1:2">
      <c r="A177" s="2" t="s">
        <v>384</v>
      </c>
      <c r="B177" s="2" t="s">
        <v>386</v>
      </c>
    </row>
    <row r="178" spans="1:2">
      <c r="A178" s="2" t="s">
        <v>384</v>
      </c>
      <c r="B178" s="2" t="s">
        <v>387</v>
      </c>
    </row>
    <row r="179" spans="1:2">
      <c r="A179" s="2" t="s">
        <v>384</v>
      </c>
      <c r="B179" s="2" t="s">
        <v>388</v>
      </c>
    </row>
    <row r="180" spans="1:2">
      <c r="A180" s="2" t="s">
        <v>384</v>
      </c>
      <c r="B180" s="2" t="s">
        <v>389</v>
      </c>
    </row>
    <row r="181" spans="1:2">
      <c r="A181" s="2" t="s">
        <v>384</v>
      </c>
      <c r="B181" s="2" t="s">
        <v>390</v>
      </c>
    </row>
    <row r="182" spans="1:2">
      <c r="A182" s="2" t="s">
        <v>384</v>
      </c>
      <c r="B182" s="2" t="s">
        <v>391</v>
      </c>
    </row>
    <row r="183" spans="1:2">
      <c r="A183" s="2" t="s">
        <v>384</v>
      </c>
      <c r="B183" s="2" t="s">
        <v>392</v>
      </c>
    </row>
    <row r="184" spans="1:2">
      <c r="A184" s="2" t="s">
        <v>384</v>
      </c>
      <c r="B184" s="2" t="s">
        <v>393</v>
      </c>
    </row>
    <row r="185" spans="1:2">
      <c r="A185" s="2" t="s">
        <v>384</v>
      </c>
      <c r="B185" s="2" t="s">
        <v>394</v>
      </c>
    </row>
    <row r="186" spans="1:2">
      <c r="A186" s="2" t="s">
        <v>384</v>
      </c>
      <c r="B186" s="2" t="s">
        <v>395</v>
      </c>
    </row>
    <row r="187" spans="1:2">
      <c r="A187" s="2" t="s">
        <v>396</v>
      </c>
      <c r="B187" s="2" t="s">
        <v>397</v>
      </c>
    </row>
    <row r="188" spans="1:2">
      <c r="A188" s="2" t="s">
        <v>396</v>
      </c>
      <c r="B188" s="2" t="s">
        <v>398</v>
      </c>
    </row>
    <row r="189" spans="1:2">
      <c r="A189" s="2" t="s">
        <v>396</v>
      </c>
      <c r="B189" s="2" t="s">
        <v>399</v>
      </c>
    </row>
    <row r="190" spans="1:2">
      <c r="A190" s="2" t="s">
        <v>396</v>
      </c>
      <c r="B190" s="2" t="s">
        <v>400</v>
      </c>
    </row>
    <row r="191" spans="1:2">
      <c r="A191" s="2" t="s">
        <v>396</v>
      </c>
      <c r="B191" s="2" t="s">
        <v>401</v>
      </c>
    </row>
    <row r="192" spans="1:2">
      <c r="A192" s="2" t="s">
        <v>396</v>
      </c>
      <c r="B192" s="2" t="s">
        <v>402</v>
      </c>
    </row>
    <row r="193" spans="1:2">
      <c r="A193" s="2" t="s">
        <v>396</v>
      </c>
      <c r="B193" s="2" t="s">
        <v>403</v>
      </c>
    </row>
    <row r="194" spans="1:2">
      <c r="A194" s="2" t="s">
        <v>396</v>
      </c>
      <c r="B194" s="2" t="s">
        <v>404</v>
      </c>
    </row>
    <row r="195" spans="1:2">
      <c r="A195" s="2" t="s">
        <v>396</v>
      </c>
      <c r="B195" s="2" t="s">
        <v>405</v>
      </c>
    </row>
    <row r="196" spans="1:2">
      <c r="A196" s="2" t="s">
        <v>396</v>
      </c>
      <c r="B196" s="2" t="s">
        <v>406</v>
      </c>
    </row>
    <row r="197" spans="1:2">
      <c r="A197" s="2" t="s">
        <v>396</v>
      </c>
      <c r="B197" s="2" t="s">
        <v>407</v>
      </c>
    </row>
    <row r="198" spans="1:2">
      <c r="A198" s="2" t="s">
        <v>396</v>
      </c>
      <c r="B198" s="2" t="s">
        <v>408</v>
      </c>
    </row>
    <row r="199" spans="1:2">
      <c r="A199" s="2" t="s">
        <v>409</v>
      </c>
      <c r="B199" s="2" t="s">
        <v>410</v>
      </c>
    </row>
    <row r="200" spans="1:2">
      <c r="A200" s="2" t="s">
        <v>409</v>
      </c>
      <c r="B200" s="2" t="s">
        <v>411</v>
      </c>
    </row>
    <row r="201" spans="1:2">
      <c r="A201" s="2" t="s">
        <v>409</v>
      </c>
      <c r="B201" s="2" t="s">
        <v>412</v>
      </c>
    </row>
    <row r="202" spans="1:2">
      <c r="A202" s="2" t="s">
        <v>409</v>
      </c>
      <c r="B202" s="2" t="s">
        <v>413</v>
      </c>
    </row>
    <row r="203" spans="1:2">
      <c r="A203" s="2" t="s">
        <v>409</v>
      </c>
      <c r="B203" s="2" t="s">
        <v>414</v>
      </c>
    </row>
    <row r="204" spans="1:2">
      <c r="A204" s="2" t="s">
        <v>409</v>
      </c>
      <c r="B204" s="2" t="s">
        <v>415</v>
      </c>
    </row>
    <row r="205" spans="1:2">
      <c r="A205" s="2" t="s">
        <v>409</v>
      </c>
      <c r="B205" s="2" t="s">
        <v>416</v>
      </c>
    </row>
    <row r="206" spans="1:2">
      <c r="A206" s="2" t="s">
        <v>409</v>
      </c>
      <c r="B206" s="2" t="s">
        <v>417</v>
      </c>
    </row>
    <row r="207" spans="1:2">
      <c r="A207" s="2" t="s">
        <v>409</v>
      </c>
      <c r="B207" s="2" t="s">
        <v>418</v>
      </c>
    </row>
    <row r="208" spans="1:2">
      <c r="A208" s="2" t="s">
        <v>409</v>
      </c>
      <c r="B208" s="2" t="s">
        <v>419</v>
      </c>
    </row>
    <row r="209" spans="1:2">
      <c r="A209" s="2" t="s">
        <v>409</v>
      </c>
      <c r="B209" s="2" t="s">
        <v>420</v>
      </c>
    </row>
    <row r="210" spans="1:2">
      <c r="A210" s="2" t="s">
        <v>409</v>
      </c>
      <c r="B210" s="2" t="s">
        <v>421</v>
      </c>
    </row>
    <row r="211" spans="1:2">
      <c r="A211" s="2" t="s">
        <v>409</v>
      </c>
      <c r="B211" s="2" t="s">
        <v>422</v>
      </c>
    </row>
    <row r="212" spans="1:2">
      <c r="A212" s="2" t="s">
        <v>409</v>
      </c>
      <c r="B212" s="2" t="s">
        <v>423</v>
      </c>
    </row>
    <row r="213" spans="1:2">
      <c r="A213" s="2" t="s">
        <v>409</v>
      </c>
      <c r="B213" s="2" t="s">
        <v>424</v>
      </c>
    </row>
    <row r="214" spans="1:2">
      <c r="A214" s="2" t="s">
        <v>409</v>
      </c>
      <c r="B214" s="2" t="s">
        <v>425</v>
      </c>
    </row>
    <row r="215" spans="1:2">
      <c r="A215" s="2" t="s">
        <v>409</v>
      </c>
      <c r="B215" s="2" t="s">
        <v>426</v>
      </c>
    </row>
    <row r="216" spans="1:2">
      <c r="A216" s="2" t="s">
        <v>427</v>
      </c>
      <c r="B216" s="2" t="s">
        <v>428</v>
      </c>
    </row>
    <row r="217" spans="1:2">
      <c r="A217" s="2" t="s">
        <v>427</v>
      </c>
      <c r="B217" s="2" t="s">
        <v>429</v>
      </c>
    </row>
    <row r="218" spans="1:2">
      <c r="A218" s="2" t="s">
        <v>427</v>
      </c>
      <c r="B218" s="2" t="s">
        <v>430</v>
      </c>
    </row>
    <row r="219" spans="1:2">
      <c r="A219" s="2" t="s">
        <v>427</v>
      </c>
      <c r="B219" s="2" t="s">
        <v>431</v>
      </c>
    </row>
    <row r="220" spans="1:2">
      <c r="A220" s="2" t="s">
        <v>427</v>
      </c>
      <c r="B220" s="2" t="s">
        <v>432</v>
      </c>
    </row>
    <row r="221" spans="1:2">
      <c r="A221" s="2" t="s">
        <v>427</v>
      </c>
      <c r="B221" s="2" t="s">
        <v>433</v>
      </c>
    </row>
    <row r="222" spans="1:2">
      <c r="A222" s="2" t="s">
        <v>427</v>
      </c>
      <c r="B222" s="2" t="s">
        <v>434</v>
      </c>
    </row>
    <row r="223" spans="1:2">
      <c r="A223" s="2" t="s">
        <v>427</v>
      </c>
      <c r="B223" s="2" t="s">
        <v>435</v>
      </c>
    </row>
    <row r="224" spans="1:2">
      <c r="A224" s="2" t="s">
        <v>427</v>
      </c>
      <c r="B224" s="2" t="s">
        <v>436</v>
      </c>
    </row>
    <row r="225" spans="1:2">
      <c r="A225" s="2" t="s">
        <v>427</v>
      </c>
      <c r="B225" s="2" t="s">
        <v>437</v>
      </c>
    </row>
    <row r="226" spans="1:2">
      <c r="A226" s="2" t="s">
        <v>427</v>
      </c>
      <c r="B226" s="2" t="s">
        <v>438</v>
      </c>
    </row>
    <row r="227" spans="1:2">
      <c r="A227" s="2" t="s">
        <v>439</v>
      </c>
      <c r="B227" s="2" t="s">
        <v>440</v>
      </c>
    </row>
    <row r="228" spans="1:2">
      <c r="A228" s="2" t="s">
        <v>439</v>
      </c>
      <c r="B228" s="2" t="s">
        <v>441</v>
      </c>
    </row>
    <row r="229" spans="1:2">
      <c r="A229" s="2" t="s">
        <v>439</v>
      </c>
      <c r="B229" s="2" t="s">
        <v>442</v>
      </c>
    </row>
    <row r="230" spans="1:2">
      <c r="A230" s="2" t="s">
        <v>439</v>
      </c>
      <c r="B230" s="2" t="s">
        <v>443</v>
      </c>
    </row>
    <row r="231" spans="1:2">
      <c r="A231" s="2" t="s">
        <v>439</v>
      </c>
      <c r="B231" s="2" t="s">
        <v>444</v>
      </c>
    </row>
    <row r="232" spans="1:2">
      <c r="A232" s="2" t="s">
        <v>439</v>
      </c>
      <c r="B232" s="2" t="s">
        <v>445</v>
      </c>
    </row>
    <row r="233" spans="1:2">
      <c r="A233" s="2" t="s">
        <v>446</v>
      </c>
      <c r="B233" s="2" t="s">
        <v>447</v>
      </c>
    </row>
    <row r="234" spans="1:2">
      <c r="A234" s="2" t="s">
        <v>446</v>
      </c>
      <c r="B234" s="2" t="s">
        <v>448</v>
      </c>
    </row>
    <row r="235" spans="1:2">
      <c r="A235" s="2" t="s">
        <v>446</v>
      </c>
      <c r="B235" s="2" t="s">
        <v>449</v>
      </c>
    </row>
    <row r="236" spans="1:2">
      <c r="A236" s="2" t="s">
        <v>446</v>
      </c>
      <c r="B236" s="2" t="s">
        <v>450</v>
      </c>
    </row>
    <row r="237" spans="1:2">
      <c r="A237" s="2" t="s">
        <v>446</v>
      </c>
      <c r="B237" s="2" t="s">
        <v>451</v>
      </c>
    </row>
    <row r="238" spans="1:2">
      <c r="A238" s="2" t="s">
        <v>446</v>
      </c>
      <c r="B238" s="2" t="s">
        <v>452</v>
      </c>
    </row>
    <row r="239" spans="1:2">
      <c r="A239" s="2" t="s">
        <v>446</v>
      </c>
      <c r="B239" s="2" t="s">
        <v>453</v>
      </c>
    </row>
    <row r="240" spans="1:2">
      <c r="A240" s="2" t="s">
        <v>446</v>
      </c>
      <c r="B240" s="2" t="s">
        <v>454</v>
      </c>
    </row>
    <row r="241" spans="1:2">
      <c r="A241" s="2" t="s">
        <v>446</v>
      </c>
      <c r="B241" s="2" t="s">
        <v>455</v>
      </c>
    </row>
    <row r="242" spans="1:2">
      <c r="A242" s="2" t="s">
        <v>446</v>
      </c>
      <c r="B242" s="2" t="s">
        <v>456</v>
      </c>
    </row>
    <row r="243" spans="1:2">
      <c r="A243" s="2" t="s">
        <v>446</v>
      </c>
      <c r="B243" s="2" t="s">
        <v>457</v>
      </c>
    </row>
    <row r="244" spans="1:2">
      <c r="A244" s="2" t="s">
        <v>446</v>
      </c>
      <c r="B244" s="2" t="s">
        <v>458</v>
      </c>
    </row>
    <row r="245" spans="1:2">
      <c r="A245" s="2" t="s">
        <v>446</v>
      </c>
      <c r="B245" s="2" t="s">
        <v>459</v>
      </c>
    </row>
    <row r="246" spans="1:2">
      <c r="A246" s="2" t="s">
        <v>446</v>
      </c>
      <c r="B246" s="2" t="s">
        <v>460</v>
      </c>
    </row>
    <row r="247" spans="1:2">
      <c r="A247" s="2" t="s">
        <v>446</v>
      </c>
      <c r="B247" s="2" t="s">
        <v>461</v>
      </c>
    </row>
    <row r="248" spans="1:2">
      <c r="A248" s="2" t="s">
        <v>446</v>
      </c>
      <c r="B248" s="2" t="s">
        <v>462</v>
      </c>
    </row>
    <row r="249" spans="1:2">
      <c r="A249" s="2" t="s">
        <v>446</v>
      </c>
      <c r="B249" s="2" t="s">
        <v>463</v>
      </c>
    </row>
    <row r="250" spans="1:2">
      <c r="A250" s="2" t="s">
        <v>446</v>
      </c>
      <c r="B250" s="2" t="s">
        <v>464</v>
      </c>
    </row>
    <row r="251" spans="1:2">
      <c r="A251" s="2" t="s">
        <v>446</v>
      </c>
      <c r="B251" s="2" t="s">
        <v>465</v>
      </c>
    </row>
    <row r="252" spans="1:2">
      <c r="A252" s="2" t="s">
        <v>446</v>
      </c>
      <c r="B252" s="2" t="s">
        <v>466</v>
      </c>
    </row>
    <row r="253" spans="1:2">
      <c r="A253" s="2" t="s">
        <v>446</v>
      </c>
      <c r="B253" s="2" t="s">
        <v>467</v>
      </c>
    </row>
    <row r="254" spans="1:2">
      <c r="A254" s="2" t="s">
        <v>446</v>
      </c>
      <c r="B254" s="2" t="s">
        <v>468</v>
      </c>
    </row>
    <row r="255" spans="1:2">
      <c r="A255" s="2" t="s">
        <v>446</v>
      </c>
      <c r="B255" s="2" t="s">
        <v>469</v>
      </c>
    </row>
    <row r="256" spans="1:2">
      <c r="A256" s="2" t="s">
        <v>446</v>
      </c>
      <c r="B256" s="2" t="s">
        <v>470</v>
      </c>
    </row>
    <row r="257" spans="1:2">
      <c r="A257" s="2" t="s">
        <v>446</v>
      </c>
      <c r="B257" s="2" t="s">
        <v>471</v>
      </c>
    </row>
    <row r="258" spans="1:2">
      <c r="A258" s="2" t="s">
        <v>446</v>
      </c>
      <c r="B258" s="2" t="s">
        <v>472</v>
      </c>
    </row>
    <row r="259" spans="1:2">
      <c r="A259" s="2" t="s">
        <v>446</v>
      </c>
      <c r="B259" s="2" t="s">
        <v>473</v>
      </c>
    </row>
    <row r="260" spans="1:2">
      <c r="A260" s="2" t="s">
        <v>446</v>
      </c>
      <c r="B260" s="2" t="s">
        <v>474</v>
      </c>
    </row>
    <row r="261" spans="1:2">
      <c r="A261" s="2" t="s">
        <v>446</v>
      </c>
      <c r="B261" s="2" t="s">
        <v>475</v>
      </c>
    </row>
    <row r="262" spans="1:2">
      <c r="A262" s="2" t="s">
        <v>446</v>
      </c>
      <c r="B262" s="2" t="s">
        <v>476</v>
      </c>
    </row>
    <row r="263" spans="1:2">
      <c r="A263" s="2" t="s">
        <v>446</v>
      </c>
      <c r="B263" s="2" t="s">
        <v>477</v>
      </c>
    </row>
    <row r="264" spans="1:2">
      <c r="A264" s="2" t="s">
        <v>478</v>
      </c>
      <c r="B264" s="2" t="s">
        <v>479</v>
      </c>
    </row>
    <row r="265" spans="1:2">
      <c r="A265" s="2" t="s">
        <v>478</v>
      </c>
      <c r="B265" s="2" t="s">
        <v>480</v>
      </c>
    </row>
    <row r="266" spans="1:2">
      <c r="A266" s="2" t="s">
        <v>478</v>
      </c>
      <c r="B266" s="2" t="s">
        <v>481</v>
      </c>
    </row>
    <row r="267" spans="1:2">
      <c r="A267" s="2" t="s">
        <v>478</v>
      </c>
      <c r="B267" s="2" t="s">
        <v>482</v>
      </c>
    </row>
    <row r="268" spans="1:2">
      <c r="A268" s="2" t="s">
        <v>478</v>
      </c>
      <c r="B268" s="2" t="s">
        <v>483</v>
      </c>
    </row>
    <row r="269" spans="1:2">
      <c r="A269" s="2" t="s">
        <v>478</v>
      </c>
      <c r="B269" s="2" t="s">
        <v>484</v>
      </c>
    </row>
    <row r="270" spans="1:2">
      <c r="A270" s="2" t="s">
        <v>478</v>
      </c>
      <c r="B270" s="2" t="s">
        <v>485</v>
      </c>
    </row>
    <row r="271" spans="1:2">
      <c r="A271" s="2" t="s">
        <v>478</v>
      </c>
      <c r="B271" s="2" t="s">
        <v>486</v>
      </c>
    </row>
    <row r="272" spans="1:2">
      <c r="A272" s="2" t="s">
        <v>478</v>
      </c>
      <c r="B272" s="2" t="s">
        <v>487</v>
      </c>
    </row>
    <row r="273" spans="1:2">
      <c r="A273" s="2" t="s">
        <v>478</v>
      </c>
      <c r="B273" s="2" t="s">
        <v>488</v>
      </c>
    </row>
    <row r="274" spans="1:2">
      <c r="A274" s="2" t="s">
        <v>478</v>
      </c>
      <c r="B274" s="2" t="s">
        <v>489</v>
      </c>
    </row>
    <row r="275" spans="1:2">
      <c r="A275" s="2" t="s">
        <v>478</v>
      </c>
      <c r="B275" s="2" t="s">
        <v>490</v>
      </c>
    </row>
    <row r="276" spans="1:2">
      <c r="A276" s="2" t="s">
        <v>491</v>
      </c>
      <c r="B276" s="2" t="s">
        <v>492</v>
      </c>
    </row>
    <row r="277" spans="1:2">
      <c r="A277" s="2" t="s">
        <v>491</v>
      </c>
      <c r="B277" s="2" t="s">
        <v>493</v>
      </c>
    </row>
    <row r="278" spans="1:2">
      <c r="A278" s="2" t="s">
        <v>491</v>
      </c>
      <c r="B278" s="2" t="s">
        <v>494</v>
      </c>
    </row>
    <row r="279" spans="1:2">
      <c r="A279" s="2" t="s">
        <v>491</v>
      </c>
      <c r="B279" s="2" t="s">
        <v>495</v>
      </c>
    </row>
    <row r="280" spans="1:2">
      <c r="A280" s="2" t="s">
        <v>491</v>
      </c>
      <c r="B280" s="2" t="s">
        <v>496</v>
      </c>
    </row>
    <row r="281" spans="1:2">
      <c r="A281" s="2" t="s">
        <v>491</v>
      </c>
      <c r="B281" s="2" t="s">
        <v>497</v>
      </c>
    </row>
    <row r="282" spans="1:2">
      <c r="A282" s="2" t="s">
        <v>491</v>
      </c>
      <c r="B282" s="2" t="s">
        <v>498</v>
      </c>
    </row>
    <row r="283" spans="1:2">
      <c r="A283" s="2" t="s">
        <v>491</v>
      </c>
      <c r="B283" s="2" t="s">
        <v>499</v>
      </c>
    </row>
    <row r="284" spans="1:2">
      <c r="A284" s="2" t="s">
        <v>491</v>
      </c>
      <c r="B284" s="2" t="s">
        <v>500</v>
      </c>
    </row>
    <row r="285" spans="1:2">
      <c r="A285" s="2" t="s">
        <v>491</v>
      </c>
      <c r="B285" s="2" t="s">
        <v>501</v>
      </c>
    </row>
    <row r="286" spans="1:2">
      <c r="A286" s="2" t="s">
        <v>491</v>
      </c>
      <c r="B286" s="2" t="s">
        <v>502</v>
      </c>
    </row>
    <row r="287" spans="1:2">
      <c r="A287" s="2" t="s">
        <v>491</v>
      </c>
      <c r="B287" s="2" t="s">
        <v>503</v>
      </c>
    </row>
    <row r="288" spans="1:2">
      <c r="A288" s="2" t="s">
        <v>504</v>
      </c>
      <c r="B288" s="2" t="s">
        <v>505</v>
      </c>
    </row>
    <row r="289" spans="1:2">
      <c r="A289" s="2" t="s">
        <v>504</v>
      </c>
      <c r="B289" s="2" t="s">
        <v>506</v>
      </c>
    </row>
    <row r="290" spans="1:2">
      <c r="A290" s="2" t="s">
        <v>504</v>
      </c>
      <c r="B290" s="2" t="s">
        <v>507</v>
      </c>
    </row>
    <row r="291" spans="1:2">
      <c r="A291" s="2" t="s">
        <v>504</v>
      </c>
      <c r="B291" s="2" t="s">
        <v>508</v>
      </c>
    </row>
    <row r="292" spans="1:2">
      <c r="A292" s="2" t="s">
        <v>504</v>
      </c>
      <c r="B292" s="2" t="s">
        <v>509</v>
      </c>
    </row>
    <row r="293" spans="1:2">
      <c r="A293" s="2" t="s">
        <v>504</v>
      </c>
      <c r="B293" s="2" t="s">
        <v>510</v>
      </c>
    </row>
    <row r="294" spans="1:2">
      <c r="A294" s="2" t="s">
        <v>504</v>
      </c>
      <c r="B294" s="2" t="s">
        <v>511</v>
      </c>
    </row>
    <row r="295" spans="1:2">
      <c r="A295" s="2" t="s">
        <v>504</v>
      </c>
      <c r="B295" s="2" t="s">
        <v>512</v>
      </c>
    </row>
    <row r="296" spans="1:2">
      <c r="A296" s="2" t="s">
        <v>504</v>
      </c>
      <c r="B296" s="2" t="s">
        <v>513</v>
      </c>
    </row>
    <row r="297" spans="1:2">
      <c r="A297" s="2" t="s">
        <v>504</v>
      </c>
      <c r="B297" s="2" t="s">
        <v>514</v>
      </c>
    </row>
    <row r="298" spans="1:2">
      <c r="A298" s="2" t="s">
        <v>504</v>
      </c>
      <c r="B298" s="2" t="s">
        <v>515</v>
      </c>
    </row>
    <row r="299" spans="1:2">
      <c r="A299" s="2" t="s">
        <v>504</v>
      </c>
      <c r="B299" s="2" t="s">
        <v>516</v>
      </c>
    </row>
    <row r="300" spans="1:2">
      <c r="A300" s="2" t="s">
        <v>504</v>
      </c>
      <c r="B300" s="2" t="s">
        <v>517</v>
      </c>
    </row>
    <row r="301" spans="1:2">
      <c r="A301" s="2" t="s">
        <v>504</v>
      </c>
      <c r="B301" s="2" t="s">
        <v>518</v>
      </c>
    </row>
    <row r="302" spans="1:2">
      <c r="A302" s="2" t="s">
        <v>504</v>
      </c>
      <c r="B302" s="2" t="s">
        <v>519</v>
      </c>
    </row>
    <row r="303" spans="1:2">
      <c r="A303" s="2" t="s">
        <v>520</v>
      </c>
      <c r="B303" s="2" t="s">
        <v>521</v>
      </c>
    </row>
    <row r="304" spans="1:2">
      <c r="A304" s="2" t="s">
        <v>520</v>
      </c>
      <c r="B304" s="2" t="s">
        <v>522</v>
      </c>
    </row>
    <row r="305" spans="1:2">
      <c r="A305" s="2" t="s">
        <v>520</v>
      </c>
      <c r="B305" s="2" t="s">
        <v>523</v>
      </c>
    </row>
    <row r="306" spans="1:2">
      <c r="A306" s="2" t="s">
        <v>520</v>
      </c>
      <c r="B306" s="2" t="s">
        <v>524</v>
      </c>
    </row>
    <row r="307" spans="1:2">
      <c r="A307" s="2" t="s">
        <v>520</v>
      </c>
      <c r="B307" s="2" t="s">
        <v>525</v>
      </c>
    </row>
    <row r="308" spans="1:2">
      <c r="A308" s="2" t="s">
        <v>520</v>
      </c>
      <c r="B308" s="2" t="s">
        <v>526</v>
      </c>
    </row>
    <row r="309" spans="1:2">
      <c r="A309" s="2" t="s">
        <v>520</v>
      </c>
      <c r="B309" s="2" t="s">
        <v>527</v>
      </c>
    </row>
    <row r="310" spans="1:2">
      <c r="A310" s="2" t="s">
        <v>528</v>
      </c>
      <c r="B310" s="2" t="s">
        <v>529</v>
      </c>
    </row>
    <row r="311" spans="1:2">
      <c r="A311" s="2" t="s">
        <v>528</v>
      </c>
      <c r="B311" s="2" t="s">
        <v>530</v>
      </c>
    </row>
    <row r="312" spans="1:2">
      <c r="A312" s="2" t="s">
        <v>528</v>
      </c>
      <c r="B312" s="2" t="s">
        <v>531</v>
      </c>
    </row>
    <row r="313" spans="1:2">
      <c r="A313" s="2" t="s">
        <v>528</v>
      </c>
      <c r="B313" s="2" t="s">
        <v>532</v>
      </c>
    </row>
    <row r="314" spans="1:2">
      <c r="A314" s="2" t="s">
        <v>528</v>
      </c>
      <c r="B314" s="2" t="s">
        <v>533</v>
      </c>
    </row>
    <row r="315" spans="1:2">
      <c r="A315" s="2" t="s">
        <v>528</v>
      </c>
      <c r="B315" s="2" t="s">
        <v>534</v>
      </c>
    </row>
    <row r="316" spans="1:2">
      <c r="A316" s="2" t="s">
        <v>528</v>
      </c>
      <c r="B316" s="2" t="s">
        <v>535</v>
      </c>
    </row>
    <row r="317" spans="1:2">
      <c r="A317" s="2" t="s">
        <v>528</v>
      </c>
      <c r="B317" s="2" t="s">
        <v>536</v>
      </c>
    </row>
    <row r="318" spans="1:2">
      <c r="A318" s="2" t="s">
        <v>528</v>
      </c>
      <c r="B318" s="2" t="s">
        <v>537</v>
      </c>
    </row>
    <row r="319" spans="1:2">
      <c r="A319" s="2" t="s">
        <v>528</v>
      </c>
      <c r="B319" s="2" t="s">
        <v>538</v>
      </c>
    </row>
    <row r="320" spans="1:2">
      <c r="A320" s="2" t="s">
        <v>528</v>
      </c>
      <c r="B320" s="2" t="s">
        <v>539</v>
      </c>
    </row>
    <row r="321" spans="1:2">
      <c r="A321" s="2" t="s">
        <v>540</v>
      </c>
      <c r="B321" s="2" t="s">
        <v>541</v>
      </c>
    </row>
    <row r="322" spans="1:2">
      <c r="A322" s="2" t="s">
        <v>540</v>
      </c>
      <c r="B322" s="2" t="s">
        <v>542</v>
      </c>
    </row>
    <row r="323" spans="1:2">
      <c r="A323" s="2" t="s">
        <v>540</v>
      </c>
      <c r="B323" s="2" t="s">
        <v>543</v>
      </c>
    </row>
    <row r="324" spans="1:2">
      <c r="A324" s="2" t="s">
        <v>540</v>
      </c>
      <c r="B324" s="2" t="s">
        <v>544</v>
      </c>
    </row>
    <row r="325" spans="1:2">
      <c r="A325" s="2" t="s">
        <v>540</v>
      </c>
      <c r="B325" s="2" t="s">
        <v>545</v>
      </c>
    </row>
    <row r="326" spans="1:2">
      <c r="A326" s="2" t="s">
        <v>540</v>
      </c>
      <c r="B326" s="2" t="s">
        <v>546</v>
      </c>
    </row>
    <row r="327" spans="1:2">
      <c r="A327" s="2" t="s">
        <v>540</v>
      </c>
      <c r="B327" s="2" t="s">
        <v>547</v>
      </c>
    </row>
    <row r="328" spans="1:2">
      <c r="A328" s="2" t="s">
        <v>540</v>
      </c>
      <c r="B328" s="2" t="s">
        <v>548</v>
      </c>
    </row>
    <row r="329" spans="1:2">
      <c r="A329" s="2" t="s">
        <v>540</v>
      </c>
      <c r="B329" s="2" t="s">
        <v>549</v>
      </c>
    </row>
    <row r="330" spans="1:2">
      <c r="A330" s="2" t="s">
        <v>540</v>
      </c>
      <c r="B330" s="2" t="s">
        <v>550</v>
      </c>
    </row>
    <row r="331" spans="1:2">
      <c r="A331" s="2" t="s">
        <v>551</v>
      </c>
      <c r="B331" s="2" t="s">
        <v>552</v>
      </c>
    </row>
    <row r="332" spans="1:2">
      <c r="A332" s="2" t="s">
        <v>551</v>
      </c>
      <c r="B332" s="2" t="s">
        <v>553</v>
      </c>
    </row>
    <row r="333" spans="1:2">
      <c r="A333" s="2" t="s">
        <v>551</v>
      </c>
      <c r="B333" s="2" t="s">
        <v>554</v>
      </c>
    </row>
    <row r="334" spans="1:2">
      <c r="A334" s="2" t="s">
        <v>551</v>
      </c>
      <c r="B334" s="2" t="s">
        <v>555</v>
      </c>
    </row>
    <row r="335" spans="1:2">
      <c r="A335" s="2" t="s">
        <v>551</v>
      </c>
      <c r="B335" s="2" t="s">
        <v>556</v>
      </c>
    </row>
    <row r="336" spans="1:2">
      <c r="A336" s="2" t="s">
        <v>551</v>
      </c>
      <c r="B336" s="2" t="s">
        <v>557</v>
      </c>
    </row>
    <row r="337" spans="1:2">
      <c r="A337" s="2" t="s">
        <v>551</v>
      </c>
      <c r="B337" s="2" t="s">
        <v>558</v>
      </c>
    </row>
    <row r="338" spans="1:2">
      <c r="A338" s="2" t="s">
        <v>551</v>
      </c>
      <c r="B338" s="2" t="s">
        <v>559</v>
      </c>
    </row>
    <row r="339" spans="1:2">
      <c r="A339" s="2" t="s">
        <v>551</v>
      </c>
      <c r="B339" s="2" t="s">
        <v>560</v>
      </c>
    </row>
    <row r="340" spans="1:2">
      <c r="A340" s="2" t="s">
        <v>561</v>
      </c>
      <c r="B340" s="2" t="s">
        <v>562</v>
      </c>
    </row>
    <row r="341" spans="1:2">
      <c r="A341" s="2" t="s">
        <v>561</v>
      </c>
      <c r="B341" s="2" t="s">
        <v>563</v>
      </c>
    </row>
    <row r="342" spans="1:2">
      <c r="A342" s="2" t="s">
        <v>561</v>
      </c>
      <c r="B342" s="2" t="s">
        <v>564</v>
      </c>
    </row>
    <row r="343" spans="1:2">
      <c r="A343" s="2" t="s">
        <v>561</v>
      </c>
      <c r="B343" s="2" t="s">
        <v>565</v>
      </c>
    </row>
    <row r="344" spans="1:2">
      <c r="A344" s="2" t="s">
        <v>561</v>
      </c>
      <c r="B344" s="2" t="s">
        <v>566</v>
      </c>
    </row>
    <row r="345" spans="1:2">
      <c r="A345" s="2" t="s">
        <v>561</v>
      </c>
      <c r="B345" s="2" t="s">
        <v>567</v>
      </c>
    </row>
    <row r="346" spans="1:2">
      <c r="A346" s="2" t="s">
        <v>561</v>
      </c>
      <c r="B346" s="2" t="s">
        <v>568</v>
      </c>
    </row>
    <row r="347" spans="1:2">
      <c r="A347" s="2" t="s">
        <v>561</v>
      </c>
      <c r="B347" s="2" t="s">
        <v>569</v>
      </c>
    </row>
    <row r="348" spans="1:2">
      <c r="A348" s="2" t="s">
        <v>561</v>
      </c>
      <c r="B348" s="2" t="s">
        <v>570</v>
      </c>
    </row>
    <row r="349" spans="1:2">
      <c r="A349" s="2" t="s">
        <v>561</v>
      </c>
      <c r="B349" s="2" t="s">
        <v>571</v>
      </c>
    </row>
    <row r="350" spans="1:2">
      <c r="A350" s="2" t="s">
        <v>561</v>
      </c>
      <c r="B350" s="2" t="s">
        <v>572</v>
      </c>
    </row>
    <row r="351" spans="1:2">
      <c r="A351" s="2" t="s">
        <v>561</v>
      </c>
      <c r="B351" s="2" t="s">
        <v>573</v>
      </c>
    </row>
    <row r="352" spans="1:2">
      <c r="A352" s="2" t="s">
        <v>561</v>
      </c>
      <c r="B352" s="2" t="s">
        <v>574</v>
      </c>
    </row>
    <row r="353" spans="1:2">
      <c r="A353" s="2" t="s">
        <v>561</v>
      </c>
      <c r="B353" s="2" t="s">
        <v>575</v>
      </c>
    </row>
    <row r="354" spans="1:2">
      <c r="A354" s="2" t="s">
        <v>561</v>
      </c>
      <c r="B354" s="2" t="s">
        <v>576</v>
      </c>
    </row>
    <row r="355" spans="1:2">
      <c r="A355" s="2" t="s">
        <v>577</v>
      </c>
      <c r="B355" s="2" t="s">
        <v>578</v>
      </c>
    </row>
    <row r="356" spans="1:2">
      <c r="A356" s="2" t="s">
        <v>577</v>
      </c>
      <c r="B356" s="2" t="s">
        <v>579</v>
      </c>
    </row>
    <row r="357" spans="1:2">
      <c r="A357" s="2" t="s">
        <v>577</v>
      </c>
      <c r="B357" s="2" t="s">
        <v>580</v>
      </c>
    </row>
    <row r="358" spans="1:2">
      <c r="A358" s="2" t="s">
        <v>577</v>
      </c>
      <c r="B358" s="2" t="s">
        <v>581</v>
      </c>
    </row>
    <row r="359" spans="1:2">
      <c r="A359" s="2" t="s">
        <v>577</v>
      </c>
      <c r="B359" s="2" t="s">
        <v>582</v>
      </c>
    </row>
    <row r="360" spans="1:2">
      <c r="A360" s="2" t="s">
        <v>577</v>
      </c>
      <c r="B360" s="2" t="s">
        <v>583</v>
      </c>
    </row>
    <row r="361" spans="1:2">
      <c r="A361" s="2" t="s">
        <v>577</v>
      </c>
      <c r="B361" s="2" t="s">
        <v>584</v>
      </c>
    </row>
    <row r="362" spans="1:2">
      <c r="A362" s="2" t="s">
        <v>577</v>
      </c>
      <c r="B362" s="2" t="s">
        <v>585</v>
      </c>
    </row>
    <row r="363" spans="1:2">
      <c r="A363" s="2" t="s">
        <v>577</v>
      </c>
      <c r="B363" s="2" t="s">
        <v>586</v>
      </c>
    </row>
    <row r="364" spans="1:2">
      <c r="A364" s="2" t="s">
        <v>587</v>
      </c>
      <c r="B364" s="2" t="s">
        <v>588</v>
      </c>
    </row>
    <row r="365" spans="1:2">
      <c r="A365" s="2" t="s">
        <v>587</v>
      </c>
      <c r="B365" s="2" t="s">
        <v>589</v>
      </c>
    </row>
    <row r="366" spans="1:2">
      <c r="A366" s="2" t="s">
        <v>587</v>
      </c>
      <c r="B366" s="2" t="s">
        <v>590</v>
      </c>
    </row>
    <row r="367" spans="1:2">
      <c r="A367" s="2" t="s">
        <v>587</v>
      </c>
      <c r="B367" s="2" t="s">
        <v>591</v>
      </c>
    </row>
    <row r="368" spans="1:2">
      <c r="A368" s="2" t="s">
        <v>587</v>
      </c>
      <c r="B368" s="2" t="s">
        <v>592</v>
      </c>
    </row>
    <row r="369" spans="1:2">
      <c r="A369" s="2" t="s">
        <v>587</v>
      </c>
      <c r="B369" s="2" t="s">
        <v>593</v>
      </c>
    </row>
    <row r="370" spans="1:2">
      <c r="A370" s="2" t="s">
        <v>587</v>
      </c>
      <c r="B370" s="2" t="s">
        <v>594</v>
      </c>
    </row>
    <row r="371" spans="1:2">
      <c r="A371" s="2" t="s">
        <v>587</v>
      </c>
      <c r="B371" s="2" t="s">
        <v>595</v>
      </c>
    </row>
    <row r="372" spans="1:2">
      <c r="A372" s="2" t="s">
        <v>596</v>
      </c>
      <c r="B372" s="2" t="s">
        <v>597</v>
      </c>
    </row>
    <row r="373" spans="1:2">
      <c r="A373" s="2" t="s">
        <v>596</v>
      </c>
      <c r="B373" s="2" t="s">
        <v>598</v>
      </c>
    </row>
    <row r="374" spans="1:2">
      <c r="A374" s="2" t="s">
        <v>596</v>
      </c>
      <c r="B374" s="2" t="s">
        <v>599</v>
      </c>
    </row>
    <row r="375" spans="1:2">
      <c r="A375" s="2" t="s">
        <v>596</v>
      </c>
      <c r="B375" s="2" t="s">
        <v>600</v>
      </c>
    </row>
    <row r="376" spans="1:2">
      <c r="A376" s="2" t="s">
        <v>596</v>
      </c>
      <c r="B376" s="2" t="s">
        <v>601</v>
      </c>
    </row>
    <row r="377" spans="1:2">
      <c r="A377" s="2" t="s">
        <v>596</v>
      </c>
      <c r="B377" s="2" t="s">
        <v>602</v>
      </c>
    </row>
    <row r="378" spans="1:2">
      <c r="A378" s="2" t="s">
        <v>596</v>
      </c>
      <c r="B378" s="2" t="s">
        <v>603</v>
      </c>
    </row>
    <row r="379" spans="1:2">
      <c r="A379" s="2" t="s">
        <v>596</v>
      </c>
      <c r="B379" s="2" t="s">
        <v>604</v>
      </c>
    </row>
    <row r="380" spans="1:2">
      <c r="A380" s="2" t="s">
        <v>596</v>
      </c>
      <c r="B380" s="2" t="s">
        <v>605</v>
      </c>
    </row>
    <row r="381" spans="1:2">
      <c r="A381" s="2" t="s">
        <v>596</v>
      </c>
      <c r="B381" s="2" t="s">
        <v>606</v>
      </c>
    </row>
    <row r="382" spans="1:2">
      <c r="A382" s="2" t="s">
        <v>596</v>
      </c>
      <c r="B382" s="2" t="s">
        <v>607</v>
      </c>
    </row>
    <row r="383" spans="1:2">
      <c r="A383" s="2" t="s">
        <v>596</v>
      </c>
      <c r="B383" s="2" t="s">
        <v>608</v>
      </c>
    </row>
    <row r="384" spans="1:2">
      <c r="A384" s="2" t="s">
        <v>609</v>
      </c>
      <c r="B384" s="2" t="s">
        <v>610</v>
      </c>
    </row>
    <row r="385" spans="1:2">
      <c r="A385" s="2" t="s">
        <v>609</v>
      </c>
      <c r="B385" s="2" t="s">
        <v>611</v>
      </c>
    </row>
    <row r="386" spans="1:2">
      <c r="A386" s="2" t="s">
        <v>609</v>
      </c>
      <c r="B386" s="2" t="s">
        <v>612</v>
      </c>
    </row>
    <row r="387" spans="1:2">
      <c r="A387" s="2" t="s">
        <v>609</v>
      </c>
      <c r="B387" s="2" t="s">
        <v>613</v>
      </c>
    </row>
    <row r="388" spans="1:2">
      <c r="A388" s="2" t="s">
        <v>609</v>
      </c>
      <c r="B388" s="2" t="s">
        <v>614</v>
      </c>
    </row>
    <row r="389" spans="1:2">
      <c r="A389" s="2" t="s">
        <v>609</v>
      </c>
      <c r="B389" s="2" t="s">
        <v>615</v>
      </c>
    </row>
    <row r="390" spans="1:2">
      <c r="A390" s="2" t="s">
        <v>609</v>
      </c>
      <c r="B390" s="2" t="s">
        <v>616</v>
      </c>
    </row>
    <row r="391" spans="1:2">
      <c r="A391" s="2" t="s">
        <v>609</v>
      </c>
      <c r="B391" s="2" t="s">
        <v>617</v>
      </c>
    </row>
    <row r="392" spans="1:2">
      <c r="A392" s="2" t="s">
        <v>609</v>
      </c>
      <c r="B392" s="2" t="s">
        <v>618</v>
      </c>
    </row>
    <row r="393" spans="1:2">
      <c r="A393" s="2" t="s">
        <v>609</v>
      </c>
      <c r="B393" s="2" t="s">
        <v>619</v>
      </c>
    </row>
    <row r="394" spans="1:2">
      <c r="A394" s="2" t="s">
        <v>609</v>
      </c>
      <c r="B394" s="2" t="s">
        <v>620</v>
      </c>
    </row>
    <row r="395" spans="1:2">
      <c r="A395" s="2" t="s">
        <v>621</v>
      </c>
      <c r="B395" s="2" t="s">
        <v>622</v>
      </c>
    </row>
    <row r="396" spans="1:2">
      <c r="A396" s="2" t="s">
        <v>621</v>
      </c>
      <c r="B396" s="2" t="s">
        <v>623</v>
      </c>
    </row>
    <row r="397" spans="1:2">
      <c r="A397" s="2" t="s">
        <v>621</v>
      </c>
      <c r="B397" s="2" t="s">
        <v>624</v>
      </c>
    </row>
    <row r="398" spans="1:2">
      <c r="A398" s="2" t="s">
        <v>621</v>
      </c>
      <c r="B398" s="2" t="s">
        <v>625</v>
      </c>
    </row>
    <row r="399" spans="1:2">
      <c r="A399" s="2" t="s">
        <v>621</v>
      </c>
      <c r="B399" s="2" t="s">
        <v>626</v>
      </c>
    </row>
    <row r="400" spans="1:2">
      <c r="A400" s="2" t="s">
        <v>621</v>
      </c>
      <c r="B400" s="2" t="s">
        <v>627</v>
      </c>
    </row>
    <row r="401" spans="1:2">
      <c r="A401" s="2" t="s">
        <v>621</v>
      </c>
      <c r="B401" s="2" t="s">
        <v>628</v>
      </c>
    </row>
    <row r="402" spans="1:2">
      <c r="A402" s="2" t="s">
        <v>621</v>
      </c>
      <c r="B402" s="2" t="s">
        <v>629</v>
      </c>
    </row>
    <row r="403" spans="1:2">
      <c r="A403" s="2" t="s">
        <v>621</v>
      </c>
      <c r="B403" s="2" t="s">
        <v>630</v>
      </c>
    </row>
    <row r="404" spans="1:2">
      <c r="A404" s="2" t="s">
        <v>631</v>
      </c>
      <c r="B404" s="2" t="s">
        <v>632</v>
      </c>
    </row>
    <row r="405" spans="1:2">
      <c r="A405" s="2" t="s">
        <v>631</v>
      </c>
      <c r="B405" s="2" t="s">
        <v>633</v>
      </c>
    </row>
    <row r="406" spans="1:2">
      <c r="A406" s="2" t="s">
        <v>631</v>
      </c>
      <c r="B406" s="2" t="s">
        <v>634</v>
      </c>
    </row>
    <row r="407" spans="1:2">
      <c r="A407" s="2" t="s">
        <v>631</v>
      </c>
      <c r="B407" s="2" t="s">
        <v>635</v>
      </c>
    </row>
    <row r="408" spans="1:2">
      <c r="A408" s="2" t="s">
        <v>631</v>
      </c>
      <c r="B408" s="2" t="s">
        <v>636</v>
      </c>
    </row>
    <row r="409" spans="1:2">
      <c r="A409" s="2" t="s">
        <v>631</v>
      </c>
      <c r="B409" s="2" t="s">
        <v>637</v>
      </c>
    </row>
    <row r="410" spans="1:2">
      <c r="A410" s="2" t="s">
        <v>631</v>
      </c>
      <c r="B410" s="2" t="s">
        <v>638</v>
      </c>
    </row>
    <row r="411" spans="1:2">
      <c r="A411" s="2" t="s">
        <v>631</v>
      </c>
      <c r="B411" s="2" t="s">
        <v>639</v>
      </c>
    </row>
    <row r="412" spans="1:2">
      <c r="A412" s="2" t="s">
        <v>631</v>
      </c>
      <c r="B412" s="2" t="s">
        <v>640</v>
      </c>
    </row>
    <row r="413" spans="1:2">
      <c r="A413" s="2" t="s">
        <v>631</v>
      </c>
      <c r="B413" s="2" t="s">
        <v>641</v>
      </c>
    </row>
    <row r="414" spans="1:2">
      <c r="A414" s="2" t="s">
        <v>631</v>
      </c>
      <c r="B414" s="2" t="s">
        <v>642</v>
      </c>
    </row>
    <row r="415" spans="1:2">
      <c r="A415" s="2" t="s">
        <v>631</v>
      </c>
      <c r="B415" s="2" t="s">
        <v>643</v>
      </c>
    </row>
    <row r="416" spans="1:2">
      <c r="A416" s="2" t="s">
        <v>631</v>
      </c>
      <c r="B416" s="2" t="s">
        <v>644</v>
      </c>
    </row>
    <row r="417" spans="1:2">
      <c r="A417" s="2" t="s">
        <v>631</v>
      </c>
      <c r="B417" s="2" t="s">
        <v>645</v>
      </c>
    </row>
    <row r="418" spans="1:2">
      <c r="A418" s="2" t="s">
        <v>631</v>
      </c>
      <c r="B418" s="2" t="s">
        <v>646</v>
      </c>
    </row>
    <row r="419" spans="1:2">
      <c r="A419" s="2" t="s">
        <v>647</v>
      </c>
      <c r="B419" s="2" t="s">
        <v>648</v>
      </c>
    </row>
    <row r="420" spans="1:2">
      <c r="A420" s="2" t="s">
        <v>647</v>
      </c>
      <c r="B420" s="2" t="s">
        <v>649</v>
      </c>
    </row>
    <row r="421" spans="1:2">
      <c r="A421" s="2" t="s">
        <v>647</v>
      </c>
      <c r="B421" s="2" t="s">
        <v>650</v>
      </c>
    </row>
    <row r="422" spans="1:2">
      <c r="A422" s="2" t="s">
        <v>647</v>
      </c>
      <c r="B422" s="2" t="s">
        <v>651</v>
      </c>
    </row>
    <row r="423" spans="1:2">
      <c r="A423" s="2" t="s">
        <v>647</v>
      </c>
      <c r="B423" s="2" t="s">
        <v>652</v>
      </c>
    </row>
    <row r="424" spans="1:2">
      <c r="A424" s="2" t="s">
        <v>647</v>
      </c>
      <c r="B424" s="2" t="s">
        <v>653</v>
      </c>
    </row>
    <row r="425" spans="1:2">
      <c r="A425" s="2" t="s">
        <v>647</v>
      </c>
      <c r="B425" s="2" t="s">
        <v>654</v>
      </c>
    </row>
    <row r="426" spans="1:2">
      <c r="A426" s="2" t="s">
        <v>647</v>
      </c>
      <c r="B426" s="2" t="s">
        <v>655</v>
      </c>
    </row>
    <row r="427" spans="1:2">
      <c r="A427" s="2" t="s">
        <v>647</v>
      </c>
      <c r="B427" s="2" t="s">
        <v>656</v>
      </c>
    </row>
    <row r="428" spans="1:2">
      <c r="A428" s="2" t="s">
        <v>647</v>
      </c>
      <c r="B428" s="2" t="s">
        <v>657</v>
      </c>
    </row>
    <row r="429" spans="1:2">
      <c r="A429" s="2" t="s">
        <v>658</v>
      </c>
      <c r="B429" s="2" t="s">
        <v>659</v>
      </c>
    </row>
    <row r="430" spans="1:2">
      <c r="A430" s="2" t="s">
        <v>658</v>
      </c>
      <c r="B430" s="2" t="s">
        <v>660</v>
      </c>
    </row>
    <row r="431" spans="1:2">
      <c r="A431" s="2" t="s">
        <v>658</v>
      </c>
      <c r="B431" s="2" t="s">
        <v>661</v>
      </c>
    </row>
    <row r="432" spans="1:2">
      <c r="A432" s="2" t="s">
        <v>658</v>
      </c>
      <c r="B432" s="2" t="s">
        <v>662</v>
      </c>
    </row>
    <row r="433" spans="1:2">
      <c r="A433" s="2" t="s">
        <v>658</v>
      </c>
      <c r="B433" s="2" t="s">
        <v>663</v>
      </c>
    </row>
    <row r="434" spans="1:2">
      <c r="A434" s="2" t="s">
        <v>658</v>
      </c>
      <c r="B434" s="2" t="s">
        <v>664</v>
      </c>
    </row>
    <row r="435" spans="1:2">
      <c r="A435" s="2" t="s">
        <v>658</v>
      </c>
      <c r="B435" s="2" t="s">
        <v>665</v>
      </c>
    </row>
    <row r="436" spans="1:2">
      <c r="A436" s="2" t="s">
        <v>658</v>
      </c>
      <c r="B436" s="2" t="s">
        <v>666</v>
      </c>
    </row>
    <row r="437" spans="1:2">
      <c r="A437" s="2" t="s">
        <v>658</v>
      </c>
      <c r="B437" s="2" t="s">
        <v>667</v>
      </c>
    </row>
    <row r="438" spans="1:2">
      <c r="A438" s="2" t="s">
        <v>658</v>
      </c>
      <c r="B438" s="2" t="s">
        <v>668</v>
      </c>
    </row>
    <row r="439" spans="1:2">
      <c r="A439" s="2" t="s">
        <v>658</v>
      </c>
      <c r="B439" s="2" t="s">
        <v>669</v>
      </c>
    </row>
    <row r="440" spans="1:2">
      <c r="A440" s="2" t="s">
        <v>658</v>
      </c>
      <c r="B440" s="2" t="s">
        <v>670</v>
      </c>
    </row>
    <row r="441" spans="1:2">
      <c r="A441" s="2" t="s">
        <v>658</v>
      </c>
      <c r="B441" s="2" t="s">
        <v>671</v>
      </c>
    </row>
    <row r="442" spans="1:2">
      <c r="A442" s="2" t="s">
        <v>658</v>
      </c>
      <c r="B442" s="2" t="s">
        <v>672</v>
      </c>
    </row>
    <row r="443" spans="1:2">
      <c r="A443" s="2" t="s">
        <v>658</v>
      </c>
      <c r="B443" s="2" t="s">
        <v>673</v>
      </c>
    </row>
    <row r="444" spans="1:2">
      <c r="A444" s="2" t="s">
        <v>658</v>
      </c>
      <c r="B444" s="2" t="s">
        <v>674</v>
      </c>
    </row>
    <row r="445" spans="1:2">
      <c r="A445" s="2" t="s">
        <v>658</v>
      </c>
      <c r="B445" s="2" t="s">
        <v>675</v>
      </c>
    </row>
    <row r="446" spans="1:2">
      <c r="A446" s="2" t="s">
        <v>658</v>
      </c>
      <c r="B446" s="2" t="s">
        <v>676</v>
      </c>
    </row>
    <row r="447" spans="1:2">
      <c r="A447" s="2" t="s">
        <v>658</v>
      </c>
      <c r="B447" s="2" t="s">
        <v>677</v>
      </c>
    </row>
    <row r="448" spans="1:2">
      <c r="A448" s="2" t="s">
        <v>658</v>
      </c>
      <c r="B448" s="2" t="s">
        <v>678</v>
      </c>
    </row>
    <row r="449" spans="1:2">
      <c r="A449" s="2" t="s">
        <v>658</v>
      </c>
      <c r="B449" s="2" t="s">
        <v>679</v>
      </c>
    </row>
    <row r="450" spans="1:2">
      <c r="A450" s="2" t="s">
        <v>680</v>
      </c>
      <c r="B450" s="2" t="s">
        <v>681</v>
      </c>
    </row>
    <row r="451" spans="1:2">
      <c r="A451" s="2" t="s">
        <v>680</v>
      </c>
      <c r="B451" s="2" t="s">
        <v>682</v>
      </c>
    </row>
    <row r="452" spans="1:2">
      <c r="A452" s="2" t="s">
        <v>680</v>
      </c>
      <c r="B452" s="2" t="s">
        <v>683</v>
      </c>
    </row>
    <row r="453" spans="1:2">
      <c r="A453" s="2" t="s">
        <v>680</v>
      </c>
      <c r="B453" s="2" t="s">
        <v>684</v>
      </c>
    </row>
    <row r="454" spans="1:2">
      <c r="A454" s="2" t="s">
        <v>680</v>
      </c>
      <c r="B454" s="2" t="s">
        <v>685</v>
      </c>
    </row>
    <row r="455" spans="1:2">
      <c r="A455" s="2" t="s">
        <v>680</v>
      </c>
      <c r="B455" s="2" t="s">
        <v>686</v>
      </c>
    </row>
    <row r="456" spans="1:2">
      <c r="A456" s="2" t="s">
        <v>680</v>
      </c>
      <c r="B456" s="2" t="s">
        <v>687</v>
      </c>
    </row>
    <row r="457" spans="1:2">
      <c r="A457" s="2" t="s">
        <v>680</v>
      </c>
      <c r="B457" s="2" t="s">
        <v>688</v>
      </c>
    </row>
    <row r="458" spans="1:2">
      <c r="A458" s="2" t="s">
        <v>689</v>
      </c>
      <c r="B458" s="2" t="s">
        <v>690</v>
      </c>
    </row>
    <row r="459" spans="1:2">
      <c r="A459" s="2" t="s">
        <v>689</v>
      </c>
      <c r="B459" s="2" t="s">
        <v>691</v>
      </c>
    </row>
    <row r="460" spans="1:2">
      <c r="A460" s="2" t="s">
        <v>689</v>
      </c>
      <c r="B460" s="2" t="s">
        <v>692</v>
      </c>
    </row>
    <row r="461" spans="1:2">
      <c r="A461" s="2" t="s">
        <v>689</v>
      </c>
      <c r="B461" s="2" t="s">
        <v>693</v>
      </c>
    </row>
    <row r="462" spans="1:2">
      <c r="A462" s="2" t="s">
        <v>689</v>
      </c>
      <c r="B462" s="2" t="s">
        <v>694</v>
      </c>
    </row>
    <row r="463" spans="1:2">
      <c r="A463" s="2" t="s">
        <v>689</v>
      </c>
      <c r="B463" s="2" t="s">
        <v>695</v>
      </c>
    </row>
    <row r="464" spans="1:2">
      <c r="A464" s="2" t="s">
        <v>689</v>
      </c>
      <c r="B464" s="2" t="s">
        <v>696</v>
      </c>
    </row>
    <row r="465" spans="1:2">
      <c r="A465" s="2" t="s">
        <v>697</v>
      </c>
      <c r="B465" s="2" t="s">
        <v>698</v>
      </c>
    </row>
    <row r="466" spans="1:2">
      <c r="A466" s="2" t="s">
        <v>697</v>
      </c>
      <c r="B466" s="2" t="s">
        <v>699</v>
      </c>
    </row>
    <row r="467" spans="1:2">
      <c r="A467" s="2" t="s">
        <v>697</v>
      </c>
      <c r="B467" s="2" t="s">
        <v>700</v>
      </c>
    </row>
    <row r="468" spans="1:2">
      <c r="A468" s="2" t="s">
        <v>697</v>
      </c>
      <c r="B468" s="2" t="s">
        <v>701</v>
      </c>
    </row>
    <row r="469" spans="1:2">
      <c r="A469" s="2" t="s">
        <v>697</v>
      </c>
      <c r="B469" s="2" t="s">
        <v>702</v>
      </c>
    </row>
    <row r="470" spans="1:2">
      <c r="A470" s="2" t="s">
        <v>697</v>
      </c>
      <c r="B470" s="2" t="s">
        <v>703</v>
      </c>
    </row>
    <row r="471" spans="1:2">
      <c r="A471" s="2" t="s">
        <v>697</v>
      </c>
      <c r="B471" s="2" t="s">
        <v>704</v>
      </c>
    </row>
    <row r="472" spans="1:2">
      <c r="A472" s="2" t="s">
        <v>697</v>
      </c>
      <c r="B472" s="2" t="s">
        <v>705</v>
      </c>
    </row>
    <row r="473" spans="1:2">
      <c r="A473" s="2" t="s">
        <v>697</v>
      </c>
      <c r="B473" s="2" t="s">
        <v>706</v>
      </c>
    </row>
    <row r="474" spans="1:2">
      <c r="A474" s="2" t="s">
        <v>697</v>
      </c>
      <c r="B474" s="2" t="s">
        <v>707</v>
      </c>
    </row>
    <row r="475" spans="1:2">
      <c r="A475" s="2" t="s">
        <v>697</v>
      </c>
      <c r="B475" s="2" t="s">
        <v>708</v>
      </c>
    </row>
    <row r="476" spans="1:2">
      <c r="A476" s="2" t="s">
        <v>697</v>
      </c>
      <c r="B476" s="2" t="s">
        <v>709</v>
      </c>
    </row>
    <row r="477" spans="1:2">
      <c r="A477" s="2" t="s">
        <v>697</v>
      </c>
      <c r="B477" s="2" t="s">
        <v>710</v>
      </c>
    </row>
    <row r="478" spans="1:2">
      <c r="A478" s="2" t="s">
        <v>711</v>
      </c>
      <c r="B478" s="2" t="s">
        <v>712</v>
      </c>
    </row>
    <row r="479" spans="1:2">
      <c r="A479" s="2" t="s">
        <v>711</v>
      </c>
      <c r="B479" s="2" t="s">
        <v>713</v>
      </c>
    </row>
    <row r="480" spans="1:2">
      <c r="A480" s="2" t="s">
        <v>711</v>
      </c>
      <c r="B480" s="2" t="s">
        <v>714</v>
      </c>
    </row>
    <row r="481" spans="1:2">
      <c r="A481" s="2" t="s">
        <v>711</v>
      </c>
      <c r="B481" s="2" t="s">
        <v>715</v>
      </c>
    </row>
    <row r="482" spans="1:2">
      <c r="A482" s="2" t="s">
        <v>711</v>
      </c>
      <c r="B482" s="2" t="s">
        <v>716</v>
      </c>
    </row>
    <row r="483" spans="1:2">
      <c r="A483" s="2" t="s">
        <v>711</v>
      </c>
      <c r="B483" s="2" t="s">
        <v>717</v>
      </c>
    </row>
    <row r="484" spans="1:2">
      <c r="A484" s="2" t="s">
        <v>711</v>
      </c>
      <c r="B484" s="2" t="s">
        <v>718</v>
      </c>
    </row>
    <row r="485" spans="1:2">
      <c r="A485" s="2" t="s">
        <v>711</v>
      </c>
      <c r="B485" s="2" t="s">
        <v>719</v>
      </c>
    </row>
    <row r="486" spans="1:2">
      <c r="A486" s="2" t="s">
        <v>711</v>
      </c>
      <c r="B486" s="2" t="s">
        <v>720</v>
      </c>
    </row>
    <row r="487" spans="1:2">
      <c r="A487" s="2" t="s">
        <v>721</v>
      </c>
      <c r="B487" s="2" t="s">
        <v>722</v>
      </c>
    </row>
    <row r="488" spans="1:2">
      <c r="A488" s="2" t="s">
        <v>721</v>
      </c>
      <c r="B488" s="2" t="s">
        <v>723</v>
      </c>
    </row>
    <row r="489" spans="1:2">
      <c r="A489" s="2" t="s">
        <v>721</v>
      </c>
      <c r="B489" s="2" t="s">
        <v>724</v>
      </c>
    </row>
    <row r="490" spans="1:2">
      <c r="A490" s="2" t="s">
        <v>721</v>
      </c>
      <c r="B490" s="2" t="s">
        <v>725</v>
      </c>
    </row>
    <row r="491" spans="1:2">
      <c r="A491" s="2" t="s">
        <v>721</v>
      </c>
      <c r="B491" s="2" t="s">
        <v>726</v>
      </c>
    </row>
    <row r="492" spans="1:2">
      <c r="A492" s="2" t="s">
        <v>721</v>
      </c>
      <c r="B492" s="2" t="s">
        <v>727</v>
      </c>
    </row>
    <row r="493" spans="1:2">
      <c r="A493" s="2" t="s">
        <v>721</v>
      </c>
      <c r="B493" s="2" t="s">
        <v>728</v>
      </c>
    </row>
    <row r="494" spans="1:2">
      <c r="A494" s="2" t="s">
        <v>721</v>
      </c>
      <c r="B494" s="2" t="s">
        <v>729</v>
      </c>
    </row>
    <row r="495" spans="1:2">
      <c r="A495" s="2" t="s">
        <v>730</v>
      </c>
      <c r="B495" s="2" t="s">
        <v>731</v>
      </c>
    </row>
    <row r="496" spans="1:2">
      <c r="A496" s="2" t="s">
        <v>730</v>
      </c>
      <c r="B496" s="2" t="s">
        <v>732</v>
      </c>
    </row>
    <row r="497" spans="1:2">
      <c r="A497" s="2" t="s">
        <v>730</v>
      </c>
      <c r="B497" s="2" t="s">
        <v>733</v>
      </c>
    </row>
    <row r="498" spans="1:2">
      <c r="A498" s="2" t="s">
        <v>730</v>
      </c>
      <c r="B498" s="2" t="s">
        <v>734</v>
      </c>
    </row>
    <row r="499" spans="1:2">
      <c r="A499" s="2" t="s">
        <v>730</v>
      </c>
      <c r="B499" s="2" t="s">
        <v>735</v>
      </c>
    </row>
    <row r="500" spans="1:2">
      <c r="A500" s="2" t="s">
        <v>730</v>
      </c>
      <c r="B500" s="2" t="s">
        <v>736</v>
      </c>
    </row>
    <row r="501" spans="1:2">
      <c r="A501" s="2" t="s">
        <v>730</v>
      </c>
      <c r="B501" s="2" t="s">
        <v>737</v>
      </c>
    </row>
    <row r="502" spans="1:2">
      <c r="A502" s="2" t="s">
        <v>730</v>
      </c>
      <c r="B502" s="2" t="s">
        <v>738</v>
      </c>
    </row>
    <row r="503" spans="1:2">
      <c r="A503" s="2" t="s">
        <v>730</v>
      </c>
      <c r="B503" s="2" t="s">
        <v>739</v>
      </c>
    </row>
    <row r="504" spans="1:2">
      <c r="A504" s="2" t="s">
        <v>730</v>
      </c>
      <c r="B504" s="2" t="s">
        <v>740</v>
      </c>
    </row>
    <row r="505" spans="1:2">
      <c r="A505" s="2" t="s">
        <v>730</v>
      </c>
      <c r="B505" s="2" t="s">
        <v>741</v>
      </c>
    </row>
    <row r="506" spans="1:2">
      <c r="A506" s="2" t="s">
        <v>730</v>
      </c>
      <c r="B506" s="2" t="s">
        <v>742</v>
      </c>
    </row>
    <row r="507" spans="1:2">
      <c r="A507" s="2" t="s">
        <v>730</v>
      </c>
      <c r="B507" s="2" t="s">
        <v>743</v>
      </c>
    </row>
    <row r="508" spans="1:2">
      <c r="A508" s="2" t="s">
        <v>730</v>
      </c>
      <c r="B508" s="2" t="s">
        <v>744</v>
      </c>
    </row>
    <row r="509" spans="1:2">
      <c r="A509" s="2" t="s">
        <v>730</v>
      </c>
      <c r="B509" s="2" t="s">
        <v>745</v>
      </c>
    </row>
    <row r="510" spans="1:2">
      <c r="A510" s="2" t="s">
        <v>730</v>
      </c>
      <c r="B510" s="2" t="s">
        <v>746</v>
      </c>
    </row>
    <row r="511" spans="1:2">
      <c r="A511" s="2" t="s">
        <v>730</v>
      </c>
      <c r="B511" s="2" t="s">
        <v>747</v>
      </c>
    </row>
    <row r="512" spans="1:2">
      <c r="A512" s="2" t="s">
        <v>730</v>
      </c>
      <c r="B512" s="2" t="s">
        <v>748</v>
      </c>
    </row>
    <row r="513" spans="1:2">
      <c r="A513" s="2" t="s">
        <v>749</v>
      </c>
      <c r="B513" s="2" t="s">
        <v>750</v>
      </c>
    </row>
    <row r="514" spans="1:2">
      <c r="A514" s="2" t="s">
        <v>749</v>
      </c>
      <c r="B514" s="2" t="s">
        <v>751</v>
      </c>
    </row>
    <row r="515" spans="1:2">
      <c r="A515" s="2" t="s">
        <v>749</v>
      </c>
      <c r="B515" s="2" t="s">
        <v>752</v>
      </c>
    </row>
    <row r="516" spans="1:2">
      <c r="A516" s="2" t="s">
        <v>749</v>
      </c>
      <c r="B516" s="2" t="s">
        <v>753</v>
      </c>
    </row>
    <row r="517" spans="1:2">
      <c r="A517" s="2" t="s">
        <v>749</v>
      </c>
      <c r="B517" s="2" t="s">
        <v>754</v>
      </c>
    </row>
    <row r="518" spans="1:2">
      <c r="A518" s="2" t="s">
        <v>749</v>
      </c>
      <c r="B518" s="2" t="s">
        <v>755</v>
      </c>
    </row>
    <row r="519" spans="1:2">
      <c r="A519" s="2" t="s">
        <v>749</v>
      </c>
      <c r="B519" s="2" t="s">
        <v>756</v>
      </c>
    </row>
    <row r="520" spans="1:2">
      <c r="A520" s="2" t="s">
        <v>749</v>
      </c>
      <c r="B520" s="2" t="s">
        <v>757</v>
      </c>
    </row>
    <row r="521" spans="1:2">
      <c r="A521" s="2" t="s">
        <v>749</v>
      </c>
      <c r="B521" s="2" t="s">
        <v>758</v>
      </c>
    </row>
    <row r="522" spans="1:2">
      <c r="A522" s="2" t="s">
        <v>749</v>
      </c>
      <c r="B522" s="2" t="s">
        <v>759</v>
      </c>
    </row>
    <row r="523" spans="1:2">
      <c r="A523" s="2" t="s">
        <v>749</v>
      </c>
      <c r="B523" s="2" t="s">
        <v>760</v>
      </c>
    </row>
    <row r="524" spans="1:2">
      <c r="A524" s="2" t="s">
        <v>749</v>
      </c>
      <c r="B524" s="2" t="s">
        <v>761</v>
      </c>
    </row>
    <row r="525" spans="1:2">
      <c r="A525" s="2" t="s">
        <v>749</v>
      </c>
      <c r="B525" s="2" t="s">
        <v>762</v>
      </c>
    </row>
    <row r="526" spans="1:2">
      <c r="A526" s="2" t="s">
        <v>749</v>
      </c>
      <c r="B526" s="2" t="s">
        <v>763</v>
      </c>
    </row>
    <row r="527" spans="1:2">
      <c r="A527" s="2" t="s">
        <v>764</v>
      </c>
      <c r="B527" s="2" t="s">
        <v>765</v>
      </c>
    </row>
    <row r="528" spans="1:2">
      <c r="A528" s="2" t="s">
        <v>764</v>
      </c>
      <c r="B528" s="2" t="s">
        <v>766</v>
      </c>
    </row>
    <row r="529" spans="1:2">
      <c r="A529" s="2" t="s">
        <v>764</v>
      </c>
      <c r="B529" s="2" t="s">
        <v>767</v>
      </c>
    </row>
    <row r="530" spans="1:2">
      <c r="A530" s="2" t="s">
        <v>764</v>
      </c>
      <c r="B530" s="2" t="s">
        <v>768</v>
      </c>
    </row>
    <row r="531" spans="1:2">
      <c r="A531" s="2" t="s">
        <v>764</v>
      </c>
      <c r="B531" s="2" t="s">
        <v>769</v>
      </c>
    </row>
    <row r="532" spans="1:2">
      <c r="A532" s="2" t="s">
        <v>764</v>
      </c>
      <c r="B532" s="2" t="s">
        <v>770</v>
      </c>
    </row>
    <row r="533" spans="1:2">
      <c r="A533" s="2" t="s">
        <v>764</v>
      </c>
      <c r="B533" s="2" t="s">
        <v>771</v>
      </c>
    </row>
    <row r="534" spans="1:2">
      <c r="A534" s="2" t="s">
        <v>764</v>
      </c>
      <c r="B534" s="2" t="s">
        <v>772</v>
      </c>
    </row>
    <row r="535" spans="1:2">
      <c r="A535" s="2" t="s">
        <v>764</v>
      </c>
      <c r="B535" s="2" t="s">
        <v>773</v>
      </c>
    </row>
    <row r="536" spans="1:2">
      <c r="A536" s="2" t="s">
        <v>764</v>
      </c>
      <c r="B536" s="2" t="s">
        <v>774</v>
      </c>
    </row>
    <row r="537" spans="1:2">
      <c r="A537" s="2" t="s">
        <v>764</v>
      </c>
      <c r="B537" s="2" t="s">
        <v>775</v>
      </c>
    </row>
    <row r="538" spans="1:2">
      <c r="A538" s="2" t="s">
        <v>764</v>
      </c>
      <c r="B538" s="2" t="s">
        <v>776</v>
      </c>
    </row>
    <row r="539" spans="1:2">
      <c r="A539" s="2" t="s">
        <v>764</v>
      </c>
      <c r="B539" s="2" t="s">
        <v>777</v>
      </c>
    </row>
    <row r="540" spans="1:2">
      <c r="A540" s="2" t="s">
        <v>764</v>
      </c>
      <c r="B540" s="2" t="s">
        <v>778</v>
      </c>
    </row>
    <row r="541" spans="1:2">
      <c r="A541" s="2" t="s">
        <v>779</v>
      </c>
      <c r="B541" s="2" t="s">
        <v>780</v>
      </c>
    </row>
    <row r="542" spans="1:2">
      <c r="A542" s="2" t="s">
        <v>779</v>
      </c>
      <c r="B542" s="2" t="s">
        <v>781</v>
      </c>
    </row>
    <row r="543" spans="1:2">
      <c r="A543" s="2" t="s">
        <v>779</v>
      </c>
      <c r="B543" s="2" t="s">
        <v>782</v>
      </c>
    </row>
    <row r="544" spans="1:2">
      <c r="A544" s="2" t="s">
        <v>779</v>
      </c>
      <c r="B544" s="2" t="s">
        <v>783</v>
      </c>
    </row>
    <row r="545" spans="1:2">
      <c r="A545" s="2" t="s">
        <v>779</v>
      </c>
      <c r="B545" s="2" t="s">
        <v>784</v>
      </c>
    </row>
    <row r="546" spans="1:2">
      <c r="A546" s="2" t="s">
        <v>779</v>
      </c>
      <c r="B546" s="2" t="s">
        <v>785</v>
      </c>
    </row>
    <row r="547" spans="1:2">
      <c r="A547" s="2" t="s">
        <v>779</v>
      </c>
      <c r="B547" s="2" t="s">
        <v>786</v>
      </c>
    </row>
    <row r="548" spans="1:2">
      <c r="A548" s="2" t="s">
        <v>779</v>
      </c>
      <c r="B548" s="2" t="s">
        <v>787</v>
      </c>
    </row>
    <row r="549" spans="1:2">
      <c r="A549" s="2" t="s">
        <v>779</v>
      </c>
      <c r="B549" s="2" t="s">
        <v>788</v>
      </c>
    </row>
    <row r="550" spans="1:2">
      <c r="A550" s="2" t="s">
        <v>779</v>
      </c>
      <c r="B550" s="2" t="s">
        <v>789</v>
      </c>
    </row>
    <row r="551" spans="1:2">
      <c r="A551" s="2" t="s">
        <v>790</v>
      </c>
      <c r="B551" s="2" t="s">
        <v>791</v>
      </c>
    </row>
    <row r="552" spans="1:2">
      <c r="A552" s="2" t="s">
        <v>790</v>
      </c>
      <c r="B552" s="2" t="s">
        <v>792</v>
      </c>
    </row>
    <row r="553" spans="1:2">
      <c r="A553" s="2" t="s">
        <v>790</v>
      </c>
      <c r="B553" s="2" t="s">
        <v>793</v>
      </c>
    </row>
    <row r="554" spans="1:2">
      <c r="A554" s="2" t="s">
        <v>790</v>
      </c>
      <c r="B554" s="2" t="s">
        <v>794</v>
      </c>
    </row>
    <row r="555" spans="1:2">
      <c r="A555" s="2" t="s">
        <v>790</v>
      </c>
      <c r="B555" s="2" t="s">
        <v>795</v>
      </c>
    </row>
    <row r="556" spans="1:2">
      <c r="A556" s="2" t="s">
        <v>790</v>
      </c>
      <c r="B556" s="2" t="s">
        <v>796</v>
      </c>
    </row>
    <row r="557" spans="1:2">
      <c r="A557" s="2" t="s">
        <v>790</v>
      </c>
      <c r="B557" s="2" t="s">
        <v>797</v>
      </c>
    </row>
    <row r="558" spans="1:2">
      <c r="A558" s="2" t="s">
        <v>790</v>
      </c>
      <c r="B558" s="2" t="s">
        <v>798</v>
      </c>
    </row>
    <row r="559" spans="1:2">
      <c r="A559" s="2" t="s">
        <v>790</v>
      </c>
      <c r="B559" s="2" t="s">
        <v>799</v>
      </c>
    </row>
    <row r="560" spans="1:2">
      <c r="A560" s="2" t="s">
        <v>790</v>
      </c>
      <c r="B560" s="2" t="s">
        <v>800</v>
      </c>
    </row>
    <row r="561" spans="1:2">
      <c r="A561" s="2" t="s">
        <v>790</v>
      </c>
      <c r="B561" s="2" t="s">
        <v>801</v>
      </c>
    </row>
    <row r="562" spans="1:2">
      <c r="A562" s="2" t="s">
        <v>802</v>
      </c>
      <c r="B562" s="2" t="s">
        <v>803</v>
      </c>
    </row>
    <row r="563" spans="1:2">
      <c r="A563" s="2" t="s">
        <v>802</v>
      </c>
      <c r="B563" s="2" t="s">
        <v>804</v>
      </c>
    </row>
    <row r="564" spans="1:2">
      <c r="A564" s="2" t="s">
        <v>802</v>
      </c>
      <c r="B564" s="2" t="s">
        <v>805</v>
      </c>
    </row>
    <row r="565" spans="1:2">
      <c r="A565" s="2" t="s">
        <v>802</v>
      </c>
      <c r="B565" s="2" t="s">
        <v>806</v>
      </c>
    </row>
    <row r="566" spans="1:2">
      <c r="A566" s="2" t="s">
        <v>802</v>
      </c>
      <c r="B566" s="2" t="s">
        <v>807</v>
      </c>
    </row>
    <row r="567" spans="1:2">
      <c r="A567" s="2" t="s">
        <v>802</v>
      </c>
      <c r="B567" s="2" t="s">
        <v>808</v>
      </c>
    </row>
    <row r="568" spans="1:2">
      <c r="A568" s="2" t="s">
        <v>802</v>
      </c>
      <c r="B568" s="2" t="s">
        <v>809</v>
      </c>
    </row>
    <row r="569" spans="1:2">
      <c r="A569" s="2" t="s">
        <v>802</v>
      </c>
      <c r="B569" s="2" t="s">
        <v>810</v>
      </c>
    </row>
    <row r="570" spans="1:2">
      <c r="A570" s="2" t="s">
        <v>802</v>
      </c>
      <c r="B570" s="2" t="s">
        <v>811</v>
      </c>
    </row>
    <row r="571" spans="1:2">
      <c r="A571" s="2" t="s">
        <v>802</v>
      </c>
      <c r="B571" s="2" t="s">
        <v>812</v>
      </c>
    </row>
    <row r="572" spans="1:2">
      <c r="A572" s="2" t="s">
        <v>802</v>
      </c>
      <c r="B572" s="2" t="s">
        <v>813</v>
      </c>
    </row>
    <row r="573" spans="1:2">
      <c r="A573" s="2" t="s">
        <v>802</v>
      </c>
      <c r="B573" s="2" t="s">
        <v>814</v>
      </c>
    </row>
    <row r="574" spans="1:2">
      <c r="A574" s="2" t="s">
        <v>815</v>
      </c>
      <c r="B574" s="2" t="s">
        <v>816</v>
      </c>
    </row>
    <row r="575" spans="1:2">
      <c r="A575" s="2" t="s">
        <v>815</v>
      </c>
      <c r="B575" s="2" t="s">
        <v>817</v>
      </c>
    </row>
    <row r="576" spans="1:2">
      <c r="A576" s="2" t="s">
        <v>815</v>
      </c>
      <c r="B576" s="2" t="s">
        <v>818</v>
      </c>
    </row>
    <row r="577" spans="1:2">
      <c r="A577" s="2" t="s">
        <v>815</v>
      </c>
      <c r="B577" s="2" t="s">
        <v>819</v>
      </c>
    </row>
    <row r="578" spans="1:2">
      <c r="A578" s="2" t="s">
        <v>815</v>
      </c>
      <c r="B578" s="2" t="s">
        <v>820</v>
      </c>
    </row>
    <row r="579" spans="1:2">
      <c r="A579" s="2" t="s">
        <v>815</v>
      </c>
      <c r="B579" s="2" t="s">
        <v>821</v>
      </c>
    </row>
    <row r="580" spans="1:2">
      <c r="A580" s="2" t="s">
        <v>815</v>
      </c>
      <c r="B580" s="2" t="s">
        <v>822</v>
      </c>
    </row>
    <row r="581" spans="1:2">
      <c r="A581" s="2" t="s">
        <v>815</v>
      </c>
      <c r="B581" s="2" t="s">
        <v>823</v>
      </c>
    </row>
    <row r="582" spans="1:2">
      <c r="A582" s="2" t="s">
        <v>815</v>
      </c>
      <c r="B582" s="2" t="s">
        <v>824</v>
      </c>
    </row>
    <row r="583" spans="1:2">
      <c r="A583" s="2" t="s">
        <v>825</v>
      </c>
      <c r="B583" s="2" t="s">
        <v>826</v>
      </c>
    </row>
    <row r="584" spans="1:2">
      <c r="A584" s="2" t="s">
        <v>825</v>
      </c>
      <c r="B584" s="2" t="s">
        <v>827</v>
      </c>
    </row>
    <row r="585" spans="1:2">
      <c r="A585" s="2" t="s">
        <v>825</v>
      </c>
      <c r="B585" s="2" t="s">
        <v>828</v>
      </c>
    </row>
    <row r="586" spans="1:2">
      <c r="A586" s="2" t="s">
        <v>825</v>
      </c>
      <c r="B586" s="2" t="s">
        <v>829</v>
      </c>
    </row>
    <row r="587" spans="1:2">
      <c r="A587" s="2" t="s">
        <v>825</v>
      </c>
      <c r="B587" s="2" t="s">
        <v>830</v>
      </c>
    </row>
    <row r="588" spans="1:2">
      <c r="A588" s="2" t="s">
        <v>825</v>
      </c>
      <c r="B588" s="2" t="s">
        <v>831</v>
      </c>
    </row>
    <row r="589" spans="1:2">
      <c r="A589" s="2" t="s">
        <v>825</v>
      </c>
      <c r="B589" s="2" t="s">
        <v>832</v>
      </c>
    </row>
    <row r="590" spans="1:2">
      <c r="A590" s="2" t="s">
        <v>825</v>
      </c>
      <c r="B590" s="2" t="s">
        <v>833</v>
      </c>
    </row>
    <row r="591" spans="1:2">
      <c r="A591" s="2" t="s">
        <v>834</v>
      </c>
      <c r="B591" s="2" t="s">
        <v>835</v>
      </c>
    </row>
    <row r="592" spans="1:2">
      <c r="A592" s="2" t="s">
        <v>834</v>
      </c>
      <c r="B592" s="2" t="s">
        <v>836</v>
      </c>
    </row>
    <row r="593" spans="1:2">
      <c r="A593" s="2" t="s">
        <v>834</v>
      </c>
      <c r="B593" s="2" t="s">
        <v>837</v>
      </c>
    </row>
    <row r="594" spans="1:2">
      <c r="A594" s="2" t="s">
        <v>834</v>
      </c>
      <c r="B594" s="2" t="s">
        <v>838</v>
      </c>
    </row>
    <row r="595" spans="1:2">
      <c r="A595" s="2" t="s">
        <v>834</v>
      </c>
      <c r="B595" s="2" t="s">
        <v>839</v>
      </c>
    </row>
    <row r="596" spans="1:2">
      <c r="A596" s="2" t="s">
        <v>834</v>
      </c>
      <c r="B596" s="2" t="s">
        <v>840</v>
      </c>
    </row>
    <row r="597" spans="1:2">
      <c r="A597" s="2" t="s">
        <v>834</v>
      </c>
      <c r="B597" s="2" t="s">
        <v>841</v>
      </c>
    </row>
    <row r="598" spans="1:2">
      <c r="A598" s="2" t="s">
        <v>834</v>
      </c>
      <c r="B598" s="2" t="s">
        <v>842</v>
      </c>
    </row>
    <row r="599" spans="1:2">
      <c r="A599" s="2" t="s">
        <v>834</v>
      </c>
      <c r="B599" s="2" t="s">
        <v>843</v>
      </c>
    </row>
    <row r="600" spans="1:2">
      <c r="A600" s="2" t="s">
        <v>844</v>
      </c>
      <c r="B600" s="2" t="s">
        <v>845</v>
      </c>
    </row>
    <row r="601" spans="1:2">
      <c r="A601" s="2" t="s">
        <v>844</v>
      </c>
      <c r="B601" s="2" t="s">
        <v>846</v>
      </c>
    </row>
    <row r="602" spans="1:2">
      <c r="A602" s="2" t="s">
        <v>844</v>
      </c>
      <c r="B602" s="2" t="s">
        <v>847</v>
      </c>
    </row>
    <row r="603" spans="1:2">
      <c r="A603" s="2" t="s">
        <v>844</v>
      </c>
      <c r="B603" s="2" t="s">
        <v>848</v>
      </c>
    </row>
    <row r="604" spans="1:2">
      <c r="A604" s="2" t="s">
        <v>844</v>
      </c>
      <c r="B604" s="2" t="s">
        <v>849</v>
      </c>
    </row>
    <row r="605" spans="1:2">
      <c r="A605" s="2" t="s">
        <v>844</v>
      </c>
      <c r="B605" s="2" t="s">
        <v>850</v>
      </c>
    </row>
    <row r="606" spans="1:2">
      <c r="A606" s="2" t="s">
        <v>844</v>
      </c>
      <c r="B606" s="2" t="s">
        <v>851</v>
      </c>
    </row>
    <row r="607" spans="1:2">
      <c r="A607" s="2" t="s">
        <v>844</v>
      </c>
      <c r="B607" s="2" t="s">
        <v>852</v>
      </c>
    </row>
    <row r="608" spans="1:2">
      <c r="A608" s="2" t="s">
        <v>844</v>
      </c>
      <c r="B608" s="2" t="s">
        <v>853</v>
      </c>
    </row>
    <row r="609" spans="1:2">
      <c r="A609" s="2" t="s">
        <v>844</v>
      </c>
      <c r="B609" s="2" t="s">
        <v>854</v>
      </c>
    </row>
    <row r="610" spans="1:2">
      <c r="A610" s="2" t="s">
        <v>844</v>
      </c>
      <c r="B610" s="2" t="s">
        <v>855</v>
      </c>
    </row>
    <row r="611" spans="1:2">
      <c r="A611" s="2" t="s">
        <v>844</v>
      </c>
      <c r="B611" s="2" t="s">
        <v>856</v>
      </c>
    </row>
    <row r="612" spans="1:2">
      <c r="A612" s="2" t="s">
        <v>844</v>
      </c>
      <c r="B612" s="2" t="s">
        <v>857</v>
      </c>
    </row>
    <row r="613" spans="1:2">
      <c r="A613" s="2" t="s">
        <v>844</v>
      </c>
      <c r="B613" s="2" t="s">
        <v>858</v>
      </c>
    </row>
    <row r="614" spans="1:2">
      <c r="A614" s="2" t="s">
        <v>844</v>
      </c>
      <c r="B614" s="2" t="s">
        <v>859</v>
      </c>
    </row>
    <row r="615" spans="1:2">
      <c r="A615" s="2" t="s">
        <v>844</v>
      </c>
      <c r="B615" s="2" t="s">
        <v>860</v>
      </c>
    </row>
    <row r="616" spans="1:2">
      <c r="A616" s="2" t="s">
        <v>844</v>
      </c>
      <c r="B616" s="2" t="s">
        <v>861</v>
      </c>
    </row>
    <row r="617" spans="1:2">
      <c r="A617" s="2" t="s">
        <v>844</v>
      </c>
      <c r="B617" s="2" t="s">
        <v>862</v>
      </c>
    </row>
    <row r="618" spans="1:2">
      <c r="A618" s="2" t="s">
        <v>844</v>
      </c>
      <c r="B618" s="2" t="s">
        <v>863</v>
      </c>
    </row>
    <row r="619" spans="1:2">
      <c r="A619" s="2" t="s">
        <v>844</v>
      </c>
      <c r="B619" s="2" t="s">
        <v>864</v>
      </c>
    </row>
    <row r="620" spans="1:2">
      <c r="A620" s="2" t="s">
        <v>844</v>
      </c>
      <c r="B620" s="2" t="s">
        <v>865</v>
      </c>
    </row>
    <row r="621" spans="1:2">
      <c r="A621" s="2" t="s">
        <v>844</v>
      </c>
      <c r="B621" s="2" t="s">
        <v>866</v>
      </c>
    </row>
    <row r="622" spans="1:2">
      <c r="A622" s="2" t="s">
        <v>844</v>
      </c>
      <c r="B622" s="2" t="s">
        <v>867</v>
      </c>
    </row>
    <row r="623" spans="1:2">
      <c r="A623" s="2" t="s">
        <v>844</v>
      </c>
      <c r="B623" s="2" t="s">
        <v>868</v>
      </c>
    </row>
    <row r="624" spans="1:2">
      <c r="A624" s="2" t="s">
        <v>844</v>
      </c>
      <c r="B624" s="2" t="s">
        <v>869</v>
      </c>
    </row>
    <row r="625" spans="1:2">
      <c r="A625" s="2" t="s">
        <v>844</v>
      </c>
      <c r="B625" s="2" t="s">
        <v>870</v>
      </c>
    </row>
    <row r="626" spans="1:2">
      <c r="A626" s="2" t="s">
        <v>844</v>
      </c>
      <c r="B626" s="2" t="s">
        <v>871</v>
      </c>
    </row>
    <row r="627" spans="1:2">
      <c r="A627" s="2" t="s">
        <v>872</v>
      </c>
      <c r="B627" s="2" t="s">
        <v>873</v>
      </c>
    </row>
    <row r="628" spans="1:2">
      <c r="A628" s="2" t="s">
        <v>872</v>
      </c>
      <c r="B628" s="2" t="s">
        <v>874</v>
      </c>
    </row>
    <row r="629" spans="1:2">
      <c r="A629" s="2" t="s">
        <v>872</v>
      </c>
      <c r="B629" s="2" t="s">
        <v>875</v>
      </c>
    </row>
    <row r="630" spans="1:2">
      <c r="A630" s="2" t="s">
        <v>872</v>
      </c>
      <c r="B630" s="2" t="s">
        <v>876</v>
      </c>
    </row>
    <row r="631" spans="1:2">
      <c r="A631" s="2" t="s">
        <v>872</v>
      </c>
      <c r="B631" s="2" t="s">
        <v>877</v>
      </c>
    </row>
    <row r="632" spans="1:2">
      <c r="A632" s="2" t="s">
        <v>872</v>
      </c>
      <c r="B632" s="2" t="s">
        <v>878</v>
      </c>
    </row>
    <row r="633" spans="1:2">
      <c r="A633" s="2" t="s">
        <v>872</v>
      </c>
      <c r="B633" s="2" t="s">
        <v>879</v>
      </c>
    </row>
    <row r="634" spans="1:2">
      <c r="A634" s="2" t="s">
        <v>872</v>
      </c>
      <c r="B634" s="2" t="s">
        <v>880</v>
      </c>
    </row>
    <row r="635" spans="1:2">
      <c r="A635" s="2" t="s">
        <v>872</v>
      </c>
      <c r="B635" s="2" t="s">
        <v>881</v>
      </c>
    </row>
    <row r="636" spans="1:2">
      <c r="A636" s="2" t="s">
        <v>882</v>
      </c>
      <c r="B636" s="2" t="s">
        <v>883</v>
      </c>
    </row>
    <row r="637" spans="1:2">
      <c r="A637" s="2" t="s">
        <v>882</v>
      </c>
      <c r="B637" s="2" t="s">
        <v>884</v>
      </c>
    </row>
    <row r="638" spans="1:2">
      <c r="A638" s="2" t="s">
        <v>882</v>
      </c>
      <c r="B638" s="2" t="s">
        <v>885</v>
      </c>
    </row>
    <row r="639" spans="1:2">
      <c r="A639" s="2" t="s">
        <v>882</v>
      </c>
      <c r="B639" s="2" t="s">
        <v>886</v>
      </c>
    </row>
    <row r="640" spans="1:2">
      <c r="A640" s="2" t="s">
        <v>882</v>
      </c>
      <c r="B640" s="2" t="s">
        <v>887</v>
      </c>
    </row>
    <row r="641" spans="1:2">
      <c r="A641" s="2" t="s">
        <v>882</v>
      </c>
      <c r="B641" s="2" t="s">
        <v>888</v>
      </c>
    </row>
    <row r="642" spans="1:2">
      <c r="A642" s="2" t="s">
        <v>882</v>
      </c>
      <c r="B642" s="2" t="s">
        <v>889</v>
      </c>
    </row>
    <row r="643" spans="1:2">
      <c r="A643" s="2" t="s">
        <v>882</v>
      </c>
      <c r="B643" s="2" t="s">
        <v>890</v>
      </c>
    </row>
    <row r="644" spans="1:2">
      <c r="A644" s="2" t="s">
        <v>882</v>
      </c>
      <c r="B644" s="2" t="s">
        <v>891</v>
      </c>
    </row>
    <row r="645" spans="1:2">
      <c r="A645" s="2" t="s">
        <v>882</v>
      </c>
      <c r="B645" s="2" t="s">
        <v>892</v>
      </c>
    </row>
    <row r="646" spans="1:2">
      <c r="A646" s="2" t="s">
        <v>882</v>
      </c>
      <c r="B646" s="2" t="s">
        <v>893</v>
      </c>
    </row>
    <row r="647" spans="1:2">
      <c r="A647" s="2" t="s">
        <v>894</v>
      </c>
      <c r="B647" s="2" t="s">
        <v>895</v>
      </c>
    </row>
    <row r="648" spans="1:2">
      <c r="A648" s="2" t="s">
        <v>894</v>
      </c>
      <c r="B648" s="2" t="s">
        <v>896</v>
      </c>
    </row>
    <row r="649" spans="1:2">
      <c r="A649" s="2" t="s">
        <v>894</v>
      </c>
      <c r="B649" s="2" t="s">
        <v>897</v>
      </c>
    </row>
    <row r="650" spans="1:2">
      <c r="A650" s="2" t="s">
        <v>894</v>
      </c>
      <c r="B650" s="2" t="s">
        <v>898</v>
      </c>
    </row>
    <row r="651" spans="1:2">
      <c r="A651" s="2" t="s">
        <v>894</v>
      </c>
      <c r="B651" s="2" t="s">
        <v>899</v>
      </c>
    </row>
    <row r="652" spans="1:2">
      <c r="A652" s="2" t="s">
        <v>894</v>
      </c>
      <c r="B652" s="2" t="s">
        <v>900</v>
      </c>
    </row>
    <row r="653" spans="1:2">
      <c r="A653" s="2" t="s">
        <v>894</v>
      </c>
      <c r="B653" s="2" t="s">
        <v>901</v>
      </c>
    </row>
    <row r="654" spans="1:2">
      <c r="A654" s="2" t="s">
        <v>894</v>
      </c>
      <c r="B654" s="2" t="s">
        <v>902</v>
      </c>
    </row>
    <row r="655" spans="1:2">
      <c r="A655" s="2" t="s">
        <v>894</v>
      </c>
      <c r="B655" s="2" t="s">
        <v>903</v>
      </c>
    </row>
    <row r="656" spans="1:2">
      <c r="A656" s="2" t="s">
        <v>894</v>
      </c>
      <c r="B656" s="2" t="s">
        <v>904</v>
      </c>
    </row>
    <row r="657" spans="1:2">
      <c r="A657" s="2" t="s">
        <v>894</v>
      </c>
      <c r="B657" s="2" t="s">
        <v>905</v>
      </c>
    </row>
    <row r="658" spans="1:2">
      <c r="A658" s="2" t="s">
        <v>894</v>
      </c>
      <c r="B658" s="2" t="s">
        <v>906</v>
      </c>
    </row>
    <row r="659" spans="1:2">
      <c r="A659" s="2" t="s">
        <v>894</v>
      </c>
      <c r="B659" s="2" t="s">
        <v>907</v>
      </c>
    </row>
    <row r="660" spans="1:2">
      <c r="A660" s="2" t="s">
        <v>894</v>
      </c>
      <c r="B660" s="2" t="s">
        <v>908</v>
      </c>
    </row>
    <row r="661" spans="1:2">
      <c r="A661" s="2" t="s">
        <v>894</v>
      </c>
      <c r="B661" s="2" t="s">
        <v>909</v>
      </c>
    </row>
    <row r="662" spans="1:2">
      <c r="A662" s="2" t="s">
        <v>894</v>
      </c>
      <c r="B662" s="2" t="s">
        <v>910</v>
      </c>
    </row>
    <row r="663" spans="1:2">
      <c r="A663" s="2" t="s">
        <v>894</v>
      </c>
      <c r="B663" s="2" t="s">
        <v>911</v>
      </c>
    </row>
    <row r="664" spans="1:2">
      <c r="A664" s="2" t="s">
        <v>894</v>
      </c>
      <c r="B664" s="2" t="s">
        <v>912</v>
      </c>
    </row>
    <row r="665" spans="1:2">
      <c r="A665" s="2" t="s">
        <v>894</v>
      </c>
      <c r="B665" s="2" t="s">
        <v>913</v>
      </c>
    </row>
    <row r="666" spans="1:2">
      <c r="A666" s="2" t="s">
        <v>894</v>
      </c>
      <c r="B666" s="2" t="s">
        <v>914</v>
      </c>
    </row>
    <row r="667" spans="1:2">
      <c r="A667" s="2" t="s">
        <v>894</v>
      </c>
      <c r="B667" s="2" t="s">
        <v>915</v>
      </c>
    </row>
    <row r="668" spans="1:2">
      <c r="A668" s="2" t="s">
        <v>894</v>
      </c>
      <c r="B668" s="2" t="s">
        <v>916</v>
      </c>
    </row>
    <row r="669" spans="1:2">
      <c r="A669" s="2" t="s">
        <v>894</v>
      </c>
      <c r="B669" s="2" t="s">
        <v>917</v>
      </c>
    </row>
    <row r="670" spans="1:2">
      <c r="A670" s="2" t="s">
        <v>894</v>
      </c>
      <c r="B670" s="2" t="s">
        <v>918</v>
      </c>
    </row>
    <row r="671" spans="1:2">
      <c r="A671" s="2" t="s">
        <v>919</v>
      </c>
      <c r="B671" s="2" t="s">
        <v>920</v>
      </c>
    </row>
    <row r="672" spans="1:2">
      <c r="A672" s="2" t="s">
        <v>919</v>
      </c>
      <c r="B672" s="2" t="s">
        <v>921</v>
      </c>
    </row>
    <row r="673" spans="1:2">
      <c r="A673" s="2" t="s">
        <v>919</v>
      </c>
      <c r="B673" s="2" t="s">
        <v>922</v>
      </c>
    </row>
    <row r="674" spans="1:2">
      <c r="A674" s="2" t="s">
        <v>919</v>
      </c>
      <c r="B674" s="2" t="s">
        <v>923</v>
      </c>
    </row>
    <row r="675" spans="1:2">
      <c r="A675" s="2" t="s">
        <v>919</v>
      </c>
      <c r="B675" s="2" t="s">
        <v>924</v>
      </c>
    </row>
    <row r="676" spans="1:2">
      <c r="A676" s="2" t="s">
        <v>919</v>
      </c>
      <c r="B676" s="2" t="s">
        <v>925</v>
      </c>
    </row>
    <row r="677" spans="1:2">
      <c r="A677" s="2" t="s">
        <v>919</v>
      </c>
      <c r="B677" s="2" t="s">
        <v>926</v>
      </c>
    </row>
    <row r="678" spans="1:2">
      <c r="A678" s="2" t="s">
        <v>919</v>
      </c>
      <c r="B678" s="2" t="s">
        <v>927</v>
      </c>
    </row>
    <row r="679" spans="1:2">
      <c r="A679" s="2" t="s">
        <v>928</v>
      </c>
      <c r="B679" s="2" t="s">
        <v>929</v>
      </c>
    </row>
    <row r="680" spans="1:2">
      <c r="A680" s="2" t="s">
        <v>928</v>
      </c>
      <c r="B680" s="2" t="s">
        <v>930</v>
      </c>
    </row>
    <row r="681" spans="1:2">
      <c r="A681" s="2" t="s">
        <v>928</v>
      </c>
      <c r="B681" s="2" t="s">
        <v>931</v>
      </c>
    </row>
    <row r="682" spans="1:2">
      <c r="A682" s="2" t="s">
        <v>928</v>
      </c>
      <c r="B682" s="2" t="s">
        <v>932</v>
      </c>
    </row>
    <row r="683" spans="1:2">
      <c r="A683" s="2" t="s">
        <v>928</v>
      </c>
      <c r="B683" s="2" t="s">
        <v>933</v>
      </c>
    </row>
    <row r="684" spans="1:2">
      <c r="A684" s="2" t="s">
        <v>928</v>
      </c>
      <c r="B684" s="2" t="s">
        <v>934</v>
      </c>
    </row>
    <row r="685" spans="1:2">
      <c r="A685" s="2" t="s">
        <v>928</v>
      </c>
      <c r="B685" s="2" t="s">
        <v>935</v>
      </c>
    </row>
    <row r="686" spans="1:2">
      <c r="A686" s="2" t="s">
        <v>936</v>
      </c>
      <c r="B686" s="2" t="s">
        <v>937</v>
      </c>
    </row>
    <row r="687" spans="1:2">
      <c r="A687" s="2" t="s">
        <v>936</v>
      </c>
      <c r="B687" s="2" t="s">
        <v>938</v>
      </c>
    </row>
    <row r="688" spans="1:2">
      <c r="A688" s="2" t="s">
        <v>936</v>
      </c>
      <c r="B688" s="2" t="s">
        <v>939</v>
      </c>
    </row>
    <row r="689" spans="1:2">
      <c r="A689" s="2" t="s">
        <v>936</v>
      </c>
      <c r="B689" s="2" t="s">
        <v>940</v>
      </c>
    </row>
    <row r="690" spans="1:2">
      <c r="A690" s="2" t="s">
        <v>936</v>
      </c>
      <c r="B690" s="2" t="s">
        <v>941</v>
      </c>
    </row>
    <row r="691" spans="1:2">
      <c r="A691" s="2" t="s">
        <v>936</v>
      </c>
      <c r="B691" s="2" t="s">
        <v>942</v>
      </c>
    </row>
    <row r="692" spans="1:2">
      <c r="A692" s="2" t="s">
        <v>936</v>
      </c>
      <c r="B692" s="2" t="s">
        <v>943</v>
      </c>
    </row>
    <row r="693" spans="1:2">
      <c r="A693" s="2" t="s">
        <v>936</v>
      </c>
      <c r="B693" s="2" t="s">
        <v>944</v>
      </c>
    </row>
    <row r="694" spans="1:2">
      <c r="A694" s="2" t="s">
        <v>945</v>
      </c>
      <c r="B694" s="2" t="s">
        <v>946</v>
      </c>
    </row>
    <row r="695" spans="1:2">
      <c r="A695" s="2" t="s">
        <v>945</v>
      </c>
      <c r="B695" s="2" t="s">
        <v>947</v>
      </c>
    </row>
    <row r="696" spans="1:2">
      <c r="A696" s="2" t="s">
        <v>945</v>
      </c>
      <c r="B696" s="2" t="s">
        <v>948</v>
      </c>
    </row>
    <row r="697" spans="1:2">
      <c r="A697" s="2" t="s">
        <v>945</v>
      </c>
      <c r="B697" s="2" t="s">
        <v>949</v>
      </c>
    </row>
    <row r="698" spans="1:2">
      <c r="A698" s="2" t="s">
        <v>945</v>
      </c>
      <c r="B698" s="2" t="s">
        <v>950</v>
      </c>
    </row>
    <row r="699" spans="1:2">
      <c r="A699" s="2" t="s">
        <v>945</v>
      </c>
      <c r="B699" s="2" t="s">
        <v>951</v>
      </c>
    </row>
    <row r="700" spans="1:2">
      <c r="A700" s="2" t="s">
        <v>945</v>
      </c>
      <c r="B700" s="2" t="s">
        <v>952</v>
      </c>
    </row>
    <row r="701" spans="1:2">
      <c r="A701" s="2" t="s">
        <v>945</v>
      </c>
      <c r="B701" s="2" t="s">
        <v>953</v>
      </c>
    </row>
    <row r="702" spans="1:2">
      <c r="A702" s="2" t="s">
        <v>945</v>
      </c>
      <c r="B702" s="2" t="s">
        <v>954</v>
      </c>
    </row>
    <row r="703" spans="1:2">
      <c r="A703" s="2" t="s">
        <v>955</v>
      </c>
      <c r="B703" s="2" t="s">
        <v>956</v>
      </c>
    </row>
    <row r="704" spans="1:2">
      <c r="A704" s="2" t="s">
        <v>955</v>
      </c>
      <c r="B704" s="2" t="s">
        <v>957</v>
      </c>
    </row>
    <row r="705" spans="1:2">
      <c r="A705" s="2" t="s">
        <v>955</v>
      </c>
      <c r="B705" s="2" t="s">
        <v>958</v>
      </c>
    </row>
    <row r="706" spans="1:2">
      <c r="A706" s="2" t="s">
        <v>955</v>
      </c>
      <c r="B706" s="2" t="s">
        <v>959</v>
      </c>
    </row>
    <row r="707" spans="1:2">
      <c r="A707" s="2" t="s">
        <v>955</v>
      </c>
      <c r="B707" s="2" t="s">
        <v>960</v>
      </c>
    </row>
    <row r="708" spans="1:2">
      <c r="A708" s="2" t="s">
        <v>955</v>
      </c>
      <c r="B708" s="2" t="s">
        <v>961</v>
      </c>
    </row>
    <row r="709" spans="1:2">
      <c r="A709" s="2" t="s">
        <v>955</v>
      </c>
      <c r="B709" s="2" t="s">
        <v>962</v>
      </c>
    </row>
    <row r="710" spans="1:2">
      <c r="A710" s="2" t="s">
        <v>955</v>
      </c>
      <c r="B710" s="2" t="s">
        <v>963</v>
      </c>
    </row>
    <row r="711" spans="1:2">
      <c r="A711" s="2" t="s">
        <v>955</v>
      </c>
      <c r="B711" s="2" t="s">
        <v>964</v>
      </c>
    </row>
  </sheetData>
  <sheetProtection password="C7D5"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A4CBB1-707C-4CA7-ADE3-2A6CEB517824}">
  <ds:schemaRefs>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94AF9FDE-B3BB-47FA-B2A4-17D3FA0A1614}">
  <ds:schemaRefs>
    <ds:schemaRef ds:uri="http://schemas.microsoft.com/sharepoint/v3/contenttype/forms"/>
  </ds:schemaRefs>
</ds:datastoreItem>
</file>

<file path=customXml/itemProps3.xml><?xml version="1.0" encoding="utf-8"?>
<ds:datastoreItem xmlns:ds="http://schemas.openxmlformats.org/officeDocument/2006/customXml" ds:itemID="{891D9E28-57C1-4E7B-8270-E15380F33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HRRF02</vt:lpstr>
      <vt:lpstr>Translate</vt:lpstr>
      <vt:lpstr>bosslam@me.com</vt:lpstr>
      <vt:lpstr>HRRF02!Print_Area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Tung Lam.</dc:creator>
  <cp:lastModifiedBy>Chu Thi Kim Anh</cp:lastModifiedBy>
  <cp:lastPrinted>2021-05-11T02:35:18Z</cp:lastPrinted>
  <dcterms:created xsi:type="dcterms:W3CDTF">2001-03-01T23:57:16Z</dcterms:created>
  <dcterms:modified xsi:type="dcterms:W3CDTF">2024-06-21T01:19:22Z</dcterms:modified>
</cp:coreProperties>
</file>